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ürgen Meisel\_eigen\_wow_vl\oewi_wow_19_a\2020_05_29\"/>
    </mc:Choice>
  </mc:AlternateContent>
  <xr:revisionPtr revIDLastSave="0" documentId="13_ncr:1_{8198DA04-FEAA-4449-8BBC-9379717FD17C}" xr6:coauthVersionLast="45" xr6:coauthVersionMax="45" xr10:uidLastSave="{00000000-0000-0000-0000-000000000000}"/>
  <bookViews>
    <workbookView xWindow="28680" yWindow="-120" windowWidth="29040" windowHeight="15840" tabRatio="731" activeTab="7" xr2:uid="{86261701-A13C-4348-8D74-1378B04C4AD1}"/>
  </bookViews>
  <sheets>
    <sheet name="Einstieg_1" sheetId="1" r:id="rId1"/>
    <sheet name="Einstieg_tertial" sheetId="10" r:id="rId2"/>
    <sheet name="Einstieg_quartal" sheetId="9" r:id="rId3"/>
    <sheet name="Tertial_Vorlage" sheetId="5" r:id="rId4"/>
    <sheet name="Tertial_Vorlage_Loes" sheetId="2" r:id="rId5"/>
    <sheet name="Quartal_Vorlage" sheetId="4" r:id="rId6"/>
    <sheet name="Quartal_Vorlage_Loes" sheetId="6" r:id="rId7"/>
    <sheet name="Tertial_Uebung_einstieg_1" sheetId="7" r:id="rId8"/>
    <sheet name="Tertial_Uebung_einstieg_tertial" sheetId="11" r:id="rId9"/>
    <sheet name="Quartal_Uebung_einstieg_1" sheetId="8" r:id="rId10"/>
    <sheet name="Quartal_Uebung_einstieg_quartal" sheetId="12" r:id="rId11"/>
    <sheet name="Tabelle3" sheetId="3" r:id="rId1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" i="12" l="1"/>
  <c r="C6" i="12"/>
  <c r="C7" i="12"/>
  <c r="C8" i="12"/>
  <c r="C9" i="12"/>
  <c r="C10" i="12"/>
  <c r="C11" i="12"/>
  <c r="C12" i="12"/>
  <c r="C13" i="12"/>
  <c r="C14" i="12"/>
  <c r="C15" i="12"/>
  <c r="C16" i="12"/>
  <c r="C17" i="12"/>
  <c r="C18" i="12"/>
  <c r="C19" i="12"/>
  <c r="C20" i="12"/>
  <c r="C21" i="12"/>
  <c r="C22" i="12"/>
  <c r="C23" i="12"/>
  <c r="C24" i="12"/>
  <c r="C25" i="12"/>
  <c r="C26" i="12"/>
  <c r="C27" i="12"/>
  <c r="C4" i="12"/>
  <c r="C5" i="11"/>
  <c r="C6" i="11"/>
  <c r="C7" i="11"/>
  <c r="C8" i="11"/>
  <c r="C9" i="11"/>
  <c r="C10" i="11"/>
  <c r="C11" i="11"/>
  <c r="C12" i="11"/>
  <c r="C13" i="11"/>
  <c r="C14" i="11"/>
  <c r="C15" i="11"/>
  <c r="C16" i="11"/>
  <c r="C17" i="11"/>
  <c r="C18" i="11"/>
  <c r="C19" i="11"/>
  <c r="C20" i="11"/>
  <c r="C21" i="11"/>
  <c r="C22" i="11"/>
  <c r="C23" i="11"/>
  <c r="C24" i="11"/>
  <c r="C25" i="11"/>
  <c r="C26" i="11"/>
  <c r="C27" i="11"/>
  <c r="C4" i="11"/>
  <c r="C11" i="8" l="1"/>
  <c r="C10" i="8"/>
  <c r="C9" i="8"/>
  <c r="C8" i="8"/>
  <c r="C7" i="8"/>
  <c r="C6" i="8"/>
  <c r="C5" i="8"/>
  <c r="C4" i="8"/>
  <c r="C9" i="7"/>
  <c r="C8" i="7"/>
  <c r="C7" i="7"/>
  <c r="C6" i="7"/>
  <c r="C5" i="7"/>
  <c r="C4" i="7"/>
  <c r="D13" i="6" l="1"/>
  <c r="F13" i="6" s="1"/>
  <c r="E12" i="6"/>
  <c r="D12" i="6"/>
  <c r="D11" i="6"/>
  <c r="H11" i="6" s="1"/>
  <c r="G10" i="6"/>
  <c r="D10" i="6"/>
  <c r="D9" i="6"/>
  <c r="F9" i="6" s="1"/>
  <c r="E8" i="6"/>
  <c r="E16" i="6" s="1"/>
  <c r="D8" i="6"/>
  <c r="D7" i="6"/>
  <c r="H7" i="6" s="1"/>
  <c r="H16" i="6" s="1"/>
  <c r="D6" i="6"/>
  <c r="G6" i="6" s="1"/>
  <c r="G16" i="6" s="1"/>
  <c r="G12" i="2"/>
  <c r="F12" i="2"/>
  <c r="E12" i="2"/>
  <c r="D11" i="2"/>
  <c r="G11" i="2" s="1"/>
  <c r="F10" i="2"/>
  <c r="E10" i="2"/>
  <c r="D10" i="2"/>
  <c r="G10" i="2" s="1"/>
  <c r="G9" i="2"/>
  <c r="F9" i="2"/>
  <c r="D9" i="2"/>
  <c r="E9" i="2" s="1"/>
  <c r="D8" i="2"/>
  <c r="E8" i="2" s="1"/>
  <c r="D7" i="2"/>
  <c r="G7" i="2" s="1"/>
  <c r="F6" i="2"/>
  <c r="E6" i="2"/>
  <c r="D6" i="2"/>
  <c r="G6" i="2" s="1"/>
  <c r="G5" i="2"/>
  <c r="F5" i="2"/>
  <c r="D5" i="2"/>
  <c r="E5" i="2" s="1"/>
  <c r="G4" i="2"/>
  <c r="F4" i="2"/>
  <c r="E4" i="2"/>
  <c r="I11" i="6" l="1"/>
  <c r="J11" i="6" s="1"/>
  <c r="I7" i="6"/>
  <c r="J7" i="6" s="1"/>
  <c r="I15" i="6"/>
  <c r="J15" i="6" s="1"/>
  <c r="F16" i="6"/>
  <c r="I4" i="6"/>
  <c r="J4" i="6" s="1"/>
  <c r="I12" i="6"/>
  <c r="J12" i="6" s="1"/>
  <c r="I8" i="6"/>
  <c r="J8" i="6" s="1"/>
  <c r="I10" i="6"/>
  <c r="J10" i="6" s="1"/>
  <c r="I6" i="6"/>
  <c r="J6" i="6" s="1"/>
  <c r="I14" i="6"/>
  <c r="J14" i="6" s="1"/>
  <c r="F8" i="2"/>
  <c r="E7" i="2"/>
  <c r="E13" i="2" s="1"/>
  <c r="G8" i="2"/>
  <c r="G13" i="2" s="1"/>
  <c r="E11" i="2"/>
  <c r="F7" i="2"/>
  <c r="F13" i="2" s="1"/>
  <c r="F11" i="2"/>
  <c r="I13" i="6" l="1"/>
  <c r="J13" i="6" s="1"/>
  <c r="I9" i="6"/>
  <c r="J9" i="6" s="1"/>
  <c r="I5" i="6"/>
  <c r="J5" i="6" s="1"/>
  <c r="H11" i="2"/>
  <c r="I11" i="2" s="1"/>
  <c r="H5" i="2"/>
  <c r="I5" i="2" s="1"/>
  <c r="H8" i="2"/>
  <c r="I8" i="2" s="1"/>
  <c r="H9" i="2"/>
  <c r="I9" i="2" s="1"/>
  <c r="H6" i="2"/>
  <c r="I6" i="2" s="1"/>
  <c r="H12" i="2"/>
  <c r="I12" i="2" s="1"/>
  <c r="H7" i="2"/>
  <c r="I7" i="2" s="1"/>
  <c r="H4" i="2"/>
  <c r="I4" i="2" s="1"/>
  <c r="H10" i="2"/>
  <c r="I10" i="2" s="1"/>
</calcChain>
</file>

<file path=xl/sharedStrings.xml><?xml version="1.0" encoding="utf-8"?>
<sst xmlns="http://schemas.openxmlformats.org/spreadsheetml/2006/main" count="237" uniqueCount="24">
  <si>
    <t xml:space="preserve">Stromverbrauch </t>
  </si>
  <si>
    <t>Monat</t>
  </si>
  <si>
    <t>Mio KWh</t>
  </si>
  <si>
    <t>Jahr/Tertial</t>
  </si>
  <si>
    <t>I</t>
  </si>
  <si>
    <t>II</t>
  </si>
  <si>
    <t>III</t>
  </si>
  <si>
    <t>Ursprungswert
yi</t>
  </si>
  <si>
    <t>Differenz Tertial I</t>
  </si>
  <si>
    <t>Differenz Tertial II</t>
  </si>
  <si>
    <t>Differenz Tertial III</t>
  </si>
  <si>
    <t>gleitender Durchschnitt (3 Perioden)
gleitDurch</t>
  </si>
  <si>
    <t>Durchschnitt = Saisonkomponente</t>
  </si>
  <si>
    <t>Saisonbereinigte Werte
yi - ski</t>
  </si>
  <si>
    <t>Saisonkomponente
ski</t>
  </si>
  <si>
    <t>Jahr/Quartal</t>
  </si>
  <si>
    <t>IV</t>
  </si>
  <si>
    <t>Differenz Quartal I</t>
  </si>
  <si>
    <t>Differenz Quartal II</t>
  </si>
  <si>
    <t>Differenz Quartal III</t>
  </si>
  <si>
    <t>Differenz Quartal IV</t>
  </si>
  <si>
    <t>gleitender Durchschnitt (4 Perioden)
gleitDurch</t>
  </si>
  <si>
    <t>Tertial</t>
  </si>
  <si>
    <t>Quartal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</si>
</sst>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quotePrefix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2" fontId="0" fillId="2" borderId="1" xfId="0" applyNumberFormat="1" applyFill="1" applyBorder="1" applyAlignment="1">
      <alignment horizontal="center" vertical="center" wrapText="1"/>
    </xf>
    <xf numFmtId="2" fontId="0" fillId="3" borderId="1" xfId="0" applyNumberFormat="1" applyFill="1" applyBorder="1" applyAlignment="1">
      <alignment horizontal="center" vertical="center" wrapText="1"/>
    </xf>
    <xf numFmtId="2" fontId="0" fillId="4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wrapText="1"/>
    </xf>
    <xf numFmtId="2" fontId="0" fillId="2" borderId="2" xfId="0" applyNumberForma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2" fontId="0" fillId="2" borderId="3" xfId="0" applyNumberFormat="1" applyFill="1" applyBorder="1" applyAlignment="1">
      <alignment horizontal="center" vertical="center" wrapText="1"/>
    </xf>
    <xf numFmtId="2" fontId="0" fillId="3" borderId="3" xfId="0" applyNumberFormat="1" applyFill="1" applyBorder="1" applyAlignment="1">
      <alignment horizontal="center" vertical="center" wrapText="1"/>
    </xf>
    <xf numFmtId="2" fontId="0" fillId="4" borderId="3" xfId="0" applyNumberFormat="1" applyFill="1" applyBorder="1" applyAlignment="1">
      <alignment horizontal="center" vertical="center" wrapText="1"/>
    </xf>
    <xf numFmtId="2" fontId="0" fillId="2" borderId="4" xfId="0" applyNumberFormat="1" applyFill="1" applyBorder="1" applyAlignment="1">
      <alignment horizontal="center" vertical="center" wrapText="1"/>
    </xf>
    <xf numFmtId="0" fontId="0" fillId="5" borderId="5" xfId="0" applyFill="1" applyBorder="1" applyAlignment="1">
      <alignment horizontal="center" vertical="center" wrapText="1"/>
    </xf>
    <xf numFmtId="2" fontId="0" fillId="5" borderId="6" xfId="0" applyNumberFormat="1" applyFill="1" applyBorder="1" applyAlignment="1">
      <alignment horizontal="center" vertical="center" wrapText="1"/>
    </xf>
    <xf numFmtId="2" fontId="0" fillId="5" borderId="7" xfId="0" applyNumberFormat="1" applyFill="1" applyBorder="1" applyAlignment="1">
      <alignment horizontal="center" vertical="center" wrapText="1"/>
    </xf>
    <xf numFmtId="0" fontId="0" fillId="0" borderId="8" xfId="0" applyBorder="1" applyAlignment="1">
      <alignment horizontal="center" wrapText="1"/>
    </xf>
    <xf numFmtId="0" fontId="0" fillId="0" borderId="8" xfId="0" applyBorder="1" applyAlignment="1">
      <alignment horizontal="center" vertical="center" wrapText="1"/>
    </xf>
    <xf numFmtId="2" fontId="0" fillId="3" borderId="2" xfId="0" applyNumberFormat="1" applyFill="1" applyBorder="1" applyAlignment="1">
      <alignment horizontal="center" vertical="center" wrapText="1"/>
    </xf>
    <xf numFmtId="2" fontId="0" fillId="4" borderId="2" xfId="0" applyNumberFormat="1" applyFill="1" applyBorder="1" applyAlignment="1">
      <alignment horizontal="center" vertical="center" wrapText="1"/>
    </xf>
    <xf numFmtId="2" fontId="0" fillId="0" borderId="3" xfId="0" applyNumberFormat="1" applyBorder="1" applyAlignment="1">
      <alignment horizontal="center" vertical="center" wrapText="1"/>
    </xf>
    <xf numFmtId="2" fontId="0" fillId="0" borderId="4" xfId="0" applyNumberForma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3" xfId="0" applyBorder="1" applyAlignment="1">
      <alignment horizontal="center" wrapText="1"/>
    </xf>
    <xf numFmtId="2" fontId="0" fillId="0" borderId="10" xfId="0" applyNumberFormat="1" applyBorder="1" applyAlignment="1">
      <alignment horizontal="center" vertical="center" wrapText="1"/>
    </xf>
    <xf numFmtId="0" fontId="0" fillId="0" borderId="8" xfId="0" applyFill="1" applyBorder="1" applyAlignment="1">
      <alignment horizontal="center" wrapText="1"/>
    </xf>
    <xf numFmtId="0" fontId="0" fillId="0" borderId="5" xfId="0" applyFill="1" applyBorder="1" applyAlignment="1">
      <alignment horizontal="center" wrapText="1"/>
    </xf>
    <xf numFmtId="0" fontId="0" fillId="0" borderId="6" xfId="0" applyFill="1" applyBorder="1" applyAlignment="1">
      <alignment horizontal="center" wrapText="1"/>
    </xf>
    <xf numFmtId="0" fontId="0" fillId="0" borderId="7" xfId="0" applyFill="1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164" fontId="0" fillId="0" borderId="10" xfId="0" applyNumberFormat="1" applyFill="1" applyBorder="1" applyAlignment="1">
      <alignment horizontal="center" wrapText="1"/>
    </xf>
    <xf numFmtId="2" fontId="0" fillId="0" borderId="2" xfId="0" applyNumberFormat="1" applyFill="1" applyBorder="1" applyAlignment="1">
      <alignment horizontal="center" vertical="center" wrapText="1"/>
    </xf>
    <xf numFmtId="2" fontId="0" fillId="0" borderId="3" xfId="0" applyNumberFormat="1" applyFill="1" applyBorder="1" applyAlignment="1">
      <alignment horizontal="center" vertical="center" wrapText="1"/>
    </xf>
    <xf numFmtId="2" fontId="0" fillId="3" borderId="4" xfId="0" applyNumberFormat="1" applyFill="1" applyBorder="1" applyAlignment="1">
      <alignment horizontal="center" vertical="center" wrapText="1"/>
    </xf>
    <xf numFmtId="2" fontId="0" fillId="4" borderId="4" xfId="0" applyNumberFormat="1" applyFill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164" fontId="0" fillId="2" borderId="1" xfId="0" applyNumberFormat="1" applyFill="1" applyBorder="1" applyAlignment="1">
      <alignment horizontal="center" vertical="center" wrapText="1"/>
    </xf>
    <xf numFmtId="164" fontId="0" fillId="3" borderId="3" xfId="0" applyNumberFormat="1" applyFill="1" applyBorder="1" applyAlignment="1">
      <alignment horizontal="center" vertical="center" wrapText="1"/>
    </xf>
    <xf numFmtId="164" fontId="0" fillId="4" borderId="3" xfId="0" applyNumberFormat="1" applyFill="1" applyBorder="1" applyAlignment="1">
      <alignment horizontal="center" vertical="center" wrapText="1"/>
    </xf>
    <xf numFmtId="164" fontId="0" fillId="2" borderId="4" xfId="0" applyNumberFormat="1" applyFill="1" applyBorder="1" applyAlignment="1">
      <alignment horizontal="center" vertical="center" wrapText="1"/>
    </xf>
    <xf numFmtId="164" fontId="0" fillId="2" borderId="3" xfId="0" applyNumberFormat="1" applyFill="1" applyBorder="1" applyAlignment="1">
      <alignment horizontal="center" vertical="center" wrapText="1"/>
    </xf>
    <xf numFmtId="164" fontId="0" fillId="5" borderId="6" xfId="0" applyNumberFormat="1" applyFill="1" applyBorder="1" applyAlignment="1">
      <alignment horizontal="center" vertic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164" fontId="0" fillId="0" borderId="10" xfId="0" applyNumberFormat="1" applyBorder="1" applyAlignment="1">
      <alignment horizontal="center" wrapText="1"/>
    </xf>
    <xf numFmtId="164" fontId="0" fillId="0" borderId="3" xfId="0" applyNumberFormat="1" applyBorder="1" applyAlignment="1">
      <alignment horizontal="center" vertical="center" wrapText="1"/>
    </xf>
    <xf numFmtId="0" fontId="0" fillId="0" borderId="7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164" fontId="0" fillId="5" borderId="7" xfId="0" applyNumberFormat="1" applyFill="1" applyBorder="1" applyAlignment="1">
      <alignment horizontal="center" vertical="center" wrapText="1"/>
    </xf>
    <xf numFmtId="164" fontId="0" fillId="2" borderId="2" xfId="0" applyNumberFormat="1" applyFill="1" applyBorder="1" applyAlignment="1">
      <alignment horizontal="center" vertical="center" wrapText="1"/>
    </xf>
    <xf numFmtId="164" fontId="0" fillId="3" borderId="2" xfId="0" applyNumberFormat="1" applyFill="1" applyBorder="1" applyAlignment="1">
      <alignment horizontal="center" vertical="center" wrapText="1"/>
    </xf>
    <xf numFmtId="164" fontId="0" fillId="4" borderId="2" xfId="0" applyNumberFormat="1" applyFill="1" applyBorder="1" applyAlignment="1">
      <alignment horizontal="center" vertical="center" wrapText="1"/>
    </xf>
    <xf numFmtId="164" fontId="0" fillId="0" borderId="2" xfId="0" applyNumberFormat="1" applyBorder="1" applyAlignment="1">
      <alignment horizontal="center" vertical="center" wrapText="1"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164" fontId="0" fillId="0" borderId="0" xfId="0" applyNumberFormat="1" applyFill="1" applyBorder="1" applyAlignment="1">
      <alignment horizontal="center" wrapText="1"/>
    </xf>
    <xf numFmtId="164" fontId="0" fillId="0" borderId="1" xfId="0" applyNumberFormat="1" applyFill="1" applyBorder="1" applyAlignment="1">
      <alignment horizontal="center" wrapText="1"/>
    </xf>
    <xf numFmtId="2" fontId="0" fillId="0" borderId="2" xfId="0" applyNumberFormat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val>
            <c:numRef>
              <c:f>Einstieg_1!$C$3:$C$26</c:f>
              <c:numCache>
                <c:formatCode>General</c:formatCode>
                <c:ptCount val="24"/>
                <c:pt idx="0">
                  <c:v>75</c:v>
                </c:pt>
                <c:pt idx="1">
                  <c:v>63</c:v>
                </c:pt>
                <c:pt idx="2">
                  <c:v>65</c:v>
                </c:pt>
                <c:pt idx="3">
                  <c:v>60</c:v>
                </c:pt>
                <c:pt idx="4">
                  <c:v>52</c:v>
                </c:pt>
                <c:pt idx="5">
                  <c:v>50</c:v>
                </c:pt>
                <c:pt idx="6">
                  <c:v>45</c:v>
                </c:pt>
                <c:pt idx="7">
                  <c:v>55</c:v>
                </c:pt>
                <c:pt idx="8">
                  <c:v>57</c:v>
                </c:pt>
                <c:pt idx="9">
                  <c:v>64</c:v>
                </c:pt>
                <c:pt idx="10">
                  <c:v>68</c:v>
                </c:pt>
                <c:pt idx="11">
                  <c:v>73</c:v>
                </c:pt>
                <c:pt idx="12">
                  <c:v>74</c:v>
                </c:pt>
                <c:pt idx="13">
                  <c:v>70</c:v>
                </c:pt>
                <c:pt idx="14">
                  <c:v>68</c:v>
                </c:pt>
                <c:pt idx="15">
                  <c:v>63</c:v>
                </c:pt>
                <c:pt idx="16">
                  <c:v>57</c:v>
                </c:pt>
                <c:pt idx="17">
                  <c:v>54</c:v>
                </c:pt>
                <c:pt idx="18">
                  <c:v>58</c:v>
                </c:pt>
                <c:pt idx="19">
                  <c:v>50</c:v>
                </c:pt>
                <c:pt idx="20">
                  <c:v>62</c:v>
                </c:pt>
                <c:pt idx="21">
                  <c:v>64</c:v>
                </c:pt>
                <c:pt idx="22">
                  <c:v>73</c:v>
                </c:pt>
                <c:pt idx="23">
                  <c:v>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E0A-4FF7-BF40-EAE66A3161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80872360"/>
        <c:axId val="680872688"/>
      </c:lineChart>
      <c:catAx>
        <c:axId val="6808723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0872688"/>
        <c:crosses val="autoZero"/>
        <c:auto val="1"/>
        <c:lblAlgn val="ctr"/>
        <c:lblOffset val="100"/>
        <c:noMultiLvlLbl val="0"/>
      </c:catAx>
      <c:valAx>
        <c:axId val="6808726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08723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strRef>
              <c:f>Einstieg_tertial!$B$3:$B$26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</c:v>
                </c:pt>
                <c:pt idx="4">
                  <c:v>II</c:v>
                </c:pt>
                <c:pt idx="5">
                  <c:v>III</c:v>
                </c:pt>
                <c:pt idx="6">
                  <c:v>I</c:v>
                </c:pt>
                <c:pt idx="7">
                  <c:v>II</c:v>
                </c:pt>
                <c:pt idx="8">
                  <c:v>III</c:v>
                </c:pt>
                <c:pt idx="9">
                  <c:v>I</c:v>
                </c:pt>
                <c:pt idx="10">
                  <c:v>II</c:v>
                </c:pt>
                <c:pt idx="11">
                  <c:v>III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</c:v>
                </c:pt>
                <c:pt idx="16">
                  <c:v>II</c:v>
                </c:pt>
                <c:pt idx="17">
                  <c:v>III</c:v>
                </c:pt>
                <c:pt idx="18">
                  <c:v>I</c:v>
                </c:pt>
                <c:pt idx="19">
                  <c:v>II</c:v>
                </c:pt>
                <c:pt idx="20">
                  <c:v>III</c:v>
                </c:pt>
                <c:pt idx="21">
                  <c:v>I</c:v>
                </c:pt>
                <c:pt idx="22">
                  <c:v>II</c:v>
                </c:pt>
                <c:pt idx="23">
                  <c:v>III</c:v>
                </c:pt>
              </c:strCache>
            </c:strRef>
          </c:cat>
          <c:val>
            <c:numRef>
              <c:f>Einstieg_tertial!$C$3:$C$26</c:f>
              <c:numCache>
                <c:formatCode>General</c:formatCode>
                <c:ptCount val="24"/>
                <c:pt idx="0">
                  <c:v>75</c:v>
                </c:pt>
                <c:pt idx="1">
                  <c:v>60</c:v>
                </c:pt>
                <c:pt idx="2">
                  <c:v>67</c:v>
                </c:pt>
                <c:pt idx="3">
                  <c:v>80</c:v>
                </c:pt>
                <c:pt idx="4">
                  <c:v>52</c:v>
                </c:pt>
                <c:pt idx="5">
                  <c:v>68</c:v>
                </c:pt>
                <c:pt idx="6">
                  <c:v>78</c:v>
                </c:pt>
                <c:pt idx="7">
                  <c:v>55</c:v>
                </c:pt>
                <c:pt idx="8">
                  <c:v>65</c:v>
                </c:pt>
                <c:pt idx="9">
                  <c:v>74</c:v>
                </c:pt>
                <c:pt idx="10">
                  <c:v>58</c:v>
                </c:pt>
                <c:pt idx="11">
                  <c:v>66</c:v>
                </c:pt>
                <c:pt idx="12">
                  <c:v>78</c:v>
                </c:pt>
                <c:pt idx="13">
                  <c:v>56</c:v>
                </c:pt>
                <c:pt idx="14">
                  <c:v>68</c:v>
                </c:pt>
                <c:pt idx="15">
                  <c:v>72</c:v>
                </c:pt>
                <c:pt idx="16">
                  <c:v>57</c:v>
                </c:pt>
                <c:pt idx="17">
                  <c:v>60</c:v>
                </c:pt>
                <c:pt idx="18">
                  <c:v>75</c:v>
                </c:pt>
                <c:pt idx="19">
                  <c:v>52</c:v>
                </c:pt>
                <c:pt idx="20">
                  <c:v>62</c:v>
                </c:pt>
                <c:pt idx="21">
                  <c:v>74</c:v>
                </c:pt>
                <c:pt idx="22">
                  <c:v>54</c:v>
                </c:pt>
                <c:pt idx="23">
                  <c:v>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3D7-456F-AC7E-9AC5FA840D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80872360"/>
        <c:axId val="680872688"/>
      </c:lineChart>
      <c:catAx>
        <c:axId val="6808723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0872688"/>
        <c:crosses val="autoZero"/>
        <c:auto val="1"/>
        <c:lblAlgn val="ctr"/>
        <c:lblOffset val="100"/>
        <c:noMultiLvlLbl val="0"/>
      </c:catAx>
      <c:valAx>
        <c:axId val="6808726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08723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strRef>
              <c:f>Einstieg_quartal!$B$3:$B$26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Einstieg_quartal!$C$3:$C$26</c:f>
              <c:numCache>
                <c:formatCode>General</c:formatCode>
                <c:ptCount val="24"/>
                <c:pt idx="0">
                  <c:v>75</c:v>
                </c:pt>
                <c:pt idx="1">
                  <c:v>63</c:v>
                </c:pt>
                <c:pt idx="2">
                  <c:v>54</c:v>
                </c:pt>
                <c:pt idx="3">
                  <c:v>70</c:v>
                </c:pt>
                <c:pt idx="4">
                  <c:v>74</c:v>
                </c:pt>
                <c:pt idx="5">
                  <c:v>65</c:v>
                </c:pt>
                <c:pt idx="6">
                  <c:v>55</c:v>
                </c:pt>
                <c:pt idx="7">
                  <c:v>72</c:v>
                </c:pt>
                <c:pt idx="8">
                  <c:v>80</c:v>
                </c:pt>
                <c:pt idx="9">
                  <c:v>64</c:v>
                </c:pt>
                <c:pt idx="10">
                  <c:v>52</c:v>
                </c:pt>
                <c:pt idx="11">
                  <c:v>73</c:v>
                </c:pt>
                <c:pt idx="12">
                  <c:v>78</c:v>
                </c:pt>
                <c:pt idx="13">
                  <c:v>63</c:v>
                </c:pt>
                <c:pt idx="14">
                  <c:v>50</c:v>
                </c:pt>
                <c:pt idx="15">
                  <c:v>78</c:v>
                </c:pt>
                <c:pt idx="16">
                  <c:v>82</c:v>
                </c:pt>
                <c:pt idx="17">
                  <c:v>61</c:v>
                </c:pt>
                <c:pt idx="18">
                  <c:v>52</c:v>
                </c:pt>
                <c:pt idx="19">
                  <c:v>77</c:v>
                </c:pt>
                <c:pt idx="20">
                  <c:v>80</c:v>
                </c:pt>
                <c:pt idx="21">
                  <c:v>64</c:v>
                </c:pt>
                <c:pt idx="22">
                  <c:v>54</c:v>
                </c:pt>
                <c:pt idx="23">
                  <c:v>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E92-4215-8496-CEB0D49285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80872360"/>
        <c:axId val="680872688"/>
      </c:lineChart>
      <c:catAx>
        <c:axId val="6808723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0872688"/>
        <c:crosses val="autoZero"/>
        <c:auto val="1"/>
        <c:lblAlgn val="ctr"/>
        <c:lblOffset val="100"/>
        <c:noMultiLvlLbl val="0"/>
      </c:catAx>
      <c:valAx>
        <c:axId val="6808726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08723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Tertial_Vorlage!$B$4:$B$12</c:f>
              <c:strCache>
                <c:ptCount val="9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</c:v>
                </c:pt>
                <c:pt idx="4">
                  <c:v>II</c:v>
                </c:pt>
                <c:pt idx="5">
                  <c:v>III</c:v>
                </c:pt>
                <c:pt idx="6">
                  <c:v>I</c:v>
                </c:pt>
                <c:pt idx="7">
                  <c:v>II</c:v>
                </c:pt>
                <c:pt idx="8">
                  <c:v>III</c:v>
                </c:pt>
              </c:strCache>
            </c:strRef>
          </c:cat>
          <c:val>
            <c:numRef>
              <c:f>Tertial_Vorlage!$C$4:$C$12</c:f>
              <c:numCache>
                <c:formatCode>General</c:formatCode>
                <c:ptCount val="9"/>
                <c:pt idx="0">
                  <c:v>12</c:v>
                </c:pt>
                <c:pt idx="1">
                  <c:v>16</c:v>
                </c:pt>
                <c:pt idx="2">
                  <c:v>30</c:v>
                </c:pt>
                <c:pt idx="3">
                  <c:v>15</c:v>
                </c:pt>
                <c:pt idx="4">
                  <c:v>21</c:v>
                </c:pt>
                <c:pt idx="5">
                  <c:v>35</c:v>
                </c:pt>
                <c:pt idx="6">
                  <c:v>20</c:v>
                </c:pt>
                <c:pt idx="7">
                  <c:v>26</c:v>
                </c:pt>
                <c:pt idx="8">
                  <c:v>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500-4094-AC56-3352150F6902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Tertial_Vorlage!$B$4:$B$12</c:f>
              <c:strCache>
                <c:ptCount val="9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</c:v>
                </c:pt>
                <c:pt idx="4">
                  <c:v>II</c:v>
                </c:pt>
                <c:pt idx="5">
                  <c:v>III</c:v>
                </c:pt>
                <c:pt idx="6">
                  <c:v>I</c:v>
                </c:pt>
                <c:pt idx="7">
                  <c:v>II</c:v>
                </c:pt>
                <c:pt idx="8">
                  <c:v>III</c:v>
                </c:pt>
              </c:strCache>
            </c:strRef>
          </c:cat>
          <c:val>
            <c:numRef>
              <c:f>Tertial_Vorlage!$I$4:$I$12</c:f>
              <c:numCache>
                <c:formatCode>0.00</c:formatCode>
                <c:ptCount val="9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500-4094-AC56-3352150F69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00463224"/>
        <c:axId val="500464208"/>
      </c:lineChart>
      <c:catAx>
        <c:axId val="500463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00464208"/>
        <c:crosses val="autoZero"/>
        <c:auto val="1"/>
        <c:lblAlgn val="ctr"/>
        <c:lblOffset val="100"/>
        <c:noMultiLvlLbl val="0"/>
      </c:catAx>
      <c:valAx>
        <c:axId val="500464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004632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Tertial_Vorlage_Loes!$B$4:$B$12</c:f>
              <c:strCache>
                <c:ptCount val="9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</c:v>
                </c:pt>
                <c:pt idx="4">
                  <c:v>II</c:v>
                </c:pt>
                <c:pt idx="5">
                  <c:v>III</c:v>
                </c:pt>
                <c:pt idx="6">
                  <c:v>I</c:v>
                </c:pt>
                <c:pt idx="7">
                  <c:v>II</c:v>
                </c:pt>
                <c:pt idx="8">
                  <c:v>III</c:v>
                </c:pt>
              </c:strCache>
            </c:strRef>
          </c:cat>
          <c:val>
            <c:numRef>
              <c:f>Tertial_Vorlage_Loes!$C$4:$C$12</c:f>
              <c:numCache>
                <c:formatCode>General</c:formatCode>
                <c:ptCount val="9"/>
                <c:pt idx="0">
                  <c:v>12</c:v>
                </c:pt>
                <c:pt idx="1">
                  <c:v>16</c:v>
                </c:pt>
                <c:pt idx="2">
                  <c:v>30</c:v>
                </c:pt>
                <c:pt idx="3">
                  <c:v>15</c:v>
                </c:pt>
                <c:pt idx="4">
                  <c:v>21</c:v>
                </c:pt>
                <c:pt idx="5">
                  <c:v>35</c:v>
                </c:pt>
                <c:pt idx="6">
                  <c:v>20</c:v>
                </c:pt>
                <c:pt idx="7">
                  <c:v>26</c:v>
                </c:pt>
                <c:pt idx="8">
                  <c:v>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A7F-4D85-AC08-D8C5CCDCC817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Tertial_Vorlage_Loes!$B$4:$B$12</c:f>
              <c:strCache>
                <c:ptCount val="9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</c:v>
                </c:pt>
                <c:pt idx="4">
                  <c:v>II</c:v>
                </c:pt>
                <c:pt idx="5">
                  <c:v>III</c:v>
                </c:pt>
                <c:pt idx="6">
                  <c:v>I</c:v>
                </c:pt>
                <c:pt idx="7">
                  <c:v>II</c:v>
                </c:pt>
                <c:pt idx="8">
                  <c:v>III</c:v>
                </c:pt>
              </c:strCache>
            </c:strRef>
          </c:cat>
          <c:val>
            <c:numRef>
              <c:f>Tertial_Vorlage_Loes!$I$4:$I$12</c:f>
              <c:numCache>
                <c:formatCode>0.00</c:formatCode>
                <c:ptCount val="9"/>
                <c:pt idx="0">
                  <c:v>19</c:v>
                </c:pt>
                <c:pt idx="1">
                  <c:v>18.666666666666668</c:v>
                </c:pt>
                <c:pt idx="2">
                  <c:v>20.333333333333332</c:v>
                </c:pt>
                <c:pt idx="3">
                  <c:v>22</c:v>
                </c:pt>
                <c:pt idx="4">
                  <c:v>23.666666666666668</c:v>
                </c:pt>
                <c:pt idx="5">
                  <c:v>25.333333333333332</c:v>
                </c:pt>
                <c:pt idx="6">
                  <c:v>27</c:v>
                </c:pt>
                <c:pt idx="7">
                  <c:v>28.666666666666668</c:v>
                </c:pt>
                <c:pt idx="8">
                  <c:v>28.333333333333332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A7F-4D85-AC08-D8C5CCDCC8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00463224"/>
        <c:axId val="500464208"/>
      </c:lineChart>
      <c:catAx>
        <c:axId val="500463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00464208"/>
        <c:crosses val="autoZero"/>
        <c:auto val="1"/>
        <c:lblAlgn val="ctr"/>
        <c:lblOffset val="100"/>
        <c:noMultiLvlLbl val="0"/>
      </c:catAx>
      <c:valAx>
        <c:axId val="500464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004632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Quartal_Vorlage!$B$4:$B$15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</c:strCache>
            </c:strRef>
          </c:cat>
          <c:val>
            <c:numRef>
              <c:f>Quartal_Vorlage!$C$4:$C$15</c:f>
              <c:numCache>
                <c:formatCode>General</c:formatCode>
                <c:ptCount val="12"/>
                <c:pt idx="0">
                  <c:v>12</c:v>
                </c:pt>
                <c:pt idx="1">
                  <c:v>16</c:v>
                </c:pt>
                <c:pt idx="2">
                  <c:v>30</c:v>
                </c:pt>
                <c:pt idx="3">
                  <c:v>35</c:v>
                </c:pt>
                <c:pt idx="4">
                  <c:v>15</c:v>
                </c:pt>
                <c:pt idx="5">
                  <c:v>21</c:v>
                </c:pt>
                <c:pt idx="6">
                  <c:v>35</c:v>
                </c:pt>
                <c:pt idx="7">
                  <c:v>45</c:v>
                </c:pt>
                <c:pt idx="8">
                  <c:v>20</c:v>
                </c:pt>
                <c:pt idx="9">
                  <c:v>26</c:v>
                </c:pt>
                <c:pt idx="10">
                  <c:v>38</c:v>
                </c:pt>
                <c:pt idx="11">
                  <c:v>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51B-4D68-AF2B-21EEC493E06D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Quartal_Vorlage!$B$4:$B$15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</c:strCache>
            </c:strRef>
          </c:cat>
          <c:val>
            <c:numRef>
              <c:f>Quartal_Vorlage!$J$4:$J$15</c:f>
              <c:numCache>
                <c:formatCode>0.00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51B-4D68-AF2B-21EEC493E0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80890728"/>
        <c:axId val="680891056"/>
      </c:lineChart>
      <c:catAx>
        <c:axId val="680890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0891056"/>
        <c:crosses val="autoZero"/>
        <c:auto val="1"/>
        <c:lblAlgn val="ctr"/>
        <c:lblOffset val="100"/>
        <c:noMultiLvlLbl val="0"/>
      </c:catAx>
      <c:valAx>
        <c:axId val="680891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08907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Quartal_Vorlage_Loes!$B$4:$B$15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</c:strCache>
            </c:strRef>
          </c:cat>
          <c:val>
            <c:numRef>
              <c:f>Quartal_Vorlage_Loes!$C$4:$C$15</c:f>
              <c:numCache>
                <c:formatCode>General</c:formatCode>
                <c:ptCount val="12"/>
                <c:pt idx="0">
                  <c:v>12</c:v>
                </c:pt>
                <c:pt idx="1">
                  <c:v>16</c:v>
                </c:pt>
                <c:pt idx="2">
                  <c:v>30</c:v>
                </c:pt>
                <c:pt idx="3">
                  <c:v>35</c:v>
                </c:pt>
                <c:pt idx="4">
                  <c:v>15</c:v>
                </c:pt>
                <c:pt idx="5">
                  <c:v>21</c:v>
                </c:pt>
                <c:pt idx="6">
                  <c:v>35</c:v>
                </c:pt>
                <c:pt idx="7">
                  <c:v>45</c:v>
                </c:pt>
                <c:pt idx="8">
                  <c:v>20</c:v>
                </c:pt>
                <c:pt idx="9">
                  <c:v>26</c:v>
                </c:pt>
                <c:pt idx="10">
                  <c:v>38</c:v>
                </c:pt>
                <c:pt idx="11">
                  <c:v>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8EF-46D3-AB69-24172271EEE1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Quartal_Vorlage_Loes!$B$4:$B$15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</c:strCache>
            </c:strRef>
          </c:cat>
          <c:val>
            <c:numRef>
              <c:f>Quartal_Vorlage_Loes!$J$4:$J$15</c:f>
              <c:numCache>
                <c:formatCode>0.000</c:formatCode>
                <c:ptCount val="12"/>
                <c:pt idx="0">
                  <c:v>23.375</c:v>
                </c:pt>
                <c:pt idx="1">
                  <c:v>22.375</c:v>
                </c:pt>
                <c:pt idx="2">
                  <c:v>24.125</c:v>
                </c:pt>
                <c:pt idx="3">
                  <c:v>22.75</c:v>
                </c:pt>
                <c:pt idx="4">
                  <c:v>26.375</c:v>
                </c:pt>
                <c:pt idx="5">
                  <c:v>27.375</c:v>
                </c:pt>
                <c:pt idx="6">
                  <c:v>29.125</c:v>
                </c:pt>
                <c:pt idx="7">
                  <c:v>32.75</c:v>
                </c:pt>
                <c:pt idx="8">
                  <c:v>31.375</c:v>
                </c:pt>
                <c:pt idx="9">
                  <c:v>32.375</c:v>
                </c:pt>
                <c:pt idx="10">
                  <c:v>32.125</c:v>
                </c:pt>
                <c:pt idx="11">
                  <c:v>30.75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8EF-46D3-AB69-24172271EE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80890728"/>
        <c:axId val="680891056"/>
      </c:lineChart>
      <c:catAx>
        <c:axId val="680890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0891056"/>
        <c:crosses val="autoZero"/>
        <c:auto val="1"/>
        <c:lblAlgn val="ctr"/>
        <c:lblOffset val="100"/>
        <c:noMultiLvlLbl val="0"/>
      </c:catAx>
      <c:valAx>
        <c:axId val="680891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08907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</xdr:row>
      <xdr:rowOff>137160</xdr:rowOff>
    </xdr:from>
    <xdr:to>
      <xdr:col>9</xdr:col>
      <xdr:colOff>609600</xdr:colOff>
      <xdr:row>17</xdr:row>
      <xdr:rowOff>137160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71253FC8-AE79-47D5-A903-0FF341BE1F2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548640</xdr:colOff>
      <xdr:row>13</xdr:row>
      <xdr:rowOff>9525</xdr:rowOff>
    </xdr:from>
    <xdr:to>
      <xdr:col>3</xdr:col>
      <xdr:colOff>1120140</xdr:colOff>
      <xdr:row>17</xdr:row>
      <xdr:rowOff>112395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1664EA62-9633-40A5-B3F0-C7D61294247C}"/>
            </a:ext>
          </a:extLst>
        </xdr:cNvPr>
        <xdr:cNvSpPr txBox="1"/>
      </xdr:nvSpPr>
      <xdr:spPr>
        <a:xfrm>
          <a:off x="1339215" y="2962275"/>
          <a:ext cx="2457450" cy="82677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/>
            <a:t>gleitender Durchschnitt</a:t>
          </a:r>
        </a:p>
        <a:p>
          <a:r>
            <a:rPr lang="de-DE" sz="1100"/>
            <a:t>(0,5*x1+x2+x3+x4+0,5*x5)/4 = ???</a:t>
          </a:r>
        </a:p>
        <a:p>
          <a:r>
            <a:rPr lang="de-D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(0,5*x2+x3+x4+x5+0,5*x6)/4 = ???</a:t>
          </a:r>
          <a:endParaRPr lang="de-DE">
            <a:effectLst/>
          </a:endParaRPr>
        </a:p>
        <a:p>
          <a:r>
            <a:rPr lang="de-DE" sz="1100" baseline="0"/>
            <a:t>usw.</a:t>
          </a:r>
          <a:endParaRPr lang="de-DE" sz="1100"/>
        </a:p>
      </xdr:txBody>
    </xdr:sp>
    <xdr:clientData/>
  </xdr:twoCellAnchor>
  <xdr:twoCellAnchor>
    <xdr:from>
      <xdr:col>3</xdr:col>
      <xdr:colOff>1354455</xdr:colOff>
      <xdr:row>14</xdr:row>
      <xdr:rowOff>9525</xdr:rowOff>
    </xdr:from>
    <xdr:to>
      <xdr:col>8</xdr:col>
      <xdr:colOff>211455</xdr:colOff>
      <xdr:row>20</xdr:row>
      <xdr:rowOff>47625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9024902-300D-4C0D-9B7F-575C9B957F2E}"/>
            </a:ext>
          </a:extLst>
        </xdr:cNvPr>
        <xdr:cNvSpPr txBox="1"/>
      </xdr:nvSpPr>
      <xdr:spPr>
        <a:xfrm>
          <a:off x="4030980" y="3143250"/>
          <a:ext cx="3762375" cy="1123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/>
            <a:t>Differenz des gleitenden</a:t>
          </a:r>
          <a:r>
            <a:rPr lang="de-DE" sz="1100" baseline="0"/>
            <a:t> Durchschnittwertes vom Ursprungswert:  </a:t>
          </a:r>
        </a:p>
        <a:p>
          <a:r>
            <a:rPr lang="de-DE" sz="1100" b="1" baseline="0">
              <a:solidFill>
                <a:srgbClr val="FF0000"/>
              </a:solidFill>
            </a:rPr>
            <a:t>yi - gleitDurch</a:t>
          </a:r>
        </a:p>
        <a:p>
          <a:r>
            <a:rPr lang="de-DE" sz="1100" baseline="0"/>
            <a:t>Die Differenz wird dem Zeitraum zugewiesen, in dem der Ursprungswert liegt! =&gt; periodengerecht</a:t>
          </a:r>
          <a:endParaRPr lang="de-DE" sz="1100"/>
        </a:p>
        <a:p>
          <a:endParaRPr lang="de-DE" sz="1100"/>
        </a:p>
      </xdr:txBody>
    </xdr:sp>
    <xdr:clientData/>
  </xdr:twoCellAnchor>
  <xdr:twoCellAnchor>
    <xdr:from>
      <xdr:col>8</xdr:col>
      <xdr:colOff>401955</xdr:colOff>
      <xdr:row>14</xdr:row>
      <xdr:rowOff>5715</xdr:rowOff>
    </xdr:from>
    <xdr:to>
      <xdr:col>8</xdr:col>
      <xdr:colOff>1885950</xdr:colOff>
      <xdr:row>21</xdr:row>
      <xdr:rowOff>123825</xdr:rowOff>
    </xdr:to>
    <xdr:sp macro="" textlink="">
      <xdr:nvSpPr>
        <xdr:cNvPr id="5" name="Textfeld 4">
          <a:extLst>
            <a:ext uri="{FF2B5EF4-FFF2-40B4-BE49-F238E27FC236}">
              <a16:creationId xmlns:a16="http://schemas.microsoft.com/office/drawing/2014/main" id="{25D07459-1B05-4253-8C9C-FAE9CB99794D}"/>
            </a:ext>
          </a:extLst>
        </xdr:cNvPr>
        <xdr:cNvSpPr txBox="1"/>
      </xdr:nvSpPr>
      <xdr:spPr>
        <a:xfrm>
          <a:off x="7983855" y="3139440"/>
          <a:ext cx="1483995" cy="138493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/>
            <a:t>Durchschnitte = Saisonkomponenten:</a:t>
          </a:r>
        </a:p>
        <a:p>
          <a:r>
            <a:rPr lang="de-DE" sz="1100"/>
            <a:t>Einordnen/Auflisten</a:t>
          </a:r>
          <a:r>
            <a:rPr lang="de-DE" sz="1100" baseline="0"/>
            <a:t> der Werte in ihrem jeweiligen Periodenbereich</a:t>
          </a:r>
          <a:endParaRPr lang="de-DE" sz="1100"/>
        </a:p>
      </xdr:txBody>
    </xdr:sp>
    <xdr:clientData/>
  </xdr:twoCellAnchor>
  <xdr:twoCellAnchor>
    <xdr:from>
      <xdr:col>9</xdr:col>
      <xdr:colOff>0</xdr:colOff>
      <xdr:row>14</xdr:row>
      <xdr:rowOff>1905</xdr:rowOff>
    </xdr:from>
    <xdr:to>
      <xdr:col>10</xdr:col>
      <xdr:colOff>95250</xdr:colOff>
      <xdr:row>21</xdr:row>
      <xdr:rowOff>112395</xdr:rowOff>
    </xdr:to>
    <xdr:sp macro="" textlink="">
      <xdr:nvSpPr>
        <xdr:cNvPr id="6" name="Textfeld 5">
          <a:extLst>
            <a:ext uri="{FF2B5EF4-FFF2-40B4-BE49-F238E27FC236}">
              <a16:creationId xmlns:a16="http://schemas.microsoft.com/office/drawing/2014/main" id="{721D0267-F9AB-48B6-A350-7542B5AFE786}"/>
            </a:ext>
          </a:extLst>
        </xdr:cNvPr>
        <xdr:cNvSpPr txBox="1"/>
      </xdr:nvSpPr>
      <xdr:spPr>
        <a:xfrm>
          <a:off x="9544050" y="3135630"/>
          <a:ext cx="1676400" cy="137731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/>
            <a:t>Berechnung der saisonbereinigten</a:t>
          </a:r>
          <a:r>
            <a:rPr lang="de-DE" sz="1100" baseline="0"/>
            <a:t> Werte:</a:t>
          </a:r>
        </a:p>
        <a:p>
          <a:r>
            <a:rPr lang="de-DE" sz="1100" baseline="0"/>
            <a:t>yi - ski</a:t>
          </a:r>
        </a:p>
        <a:p>
          <a:r>
            <a:rPr lang="de-DE" sz="1100" baseline="0"/>
            <a:t>(Ursprungswert - Saisonkomponente)</a:t>
          </a:r>
        </a:p>
        <a:p>
          <a:endParaRPr lang="de-DE" sz="1100"/>
        </a:p>
      </xdr:txBody>
    </xdr:sp>
    <xdr:clientData/>
  </xdr:twoCellAnchor>
  <xdr:twoCellAnchor>
    <xdr:from>
      <xdr:col>11</xdr:col>
      <xdr:colOff>47625</xdr:colOff>
      <xdr:row>5</xdr:row>
      <xdr:rowOff>1</xdr:rowOff>
    </xdr:from>
    <xdr:to>
      <xdr:col>16</xdr:col>
      <xdr:colOff>19050</xdr:colOff>
      <xdr:row>9</xdr:row>
      <xdr:rowOff>1</xdr:rowOff>
    </xdr:to>
    <xdr:sp macro="" textlink="">
      <xdr:nvSpPr>
        <xdr:cNvPr id="8" name="Textfeld 7">
          <a:extLst>
            <a:ext uri="{FF2B5EF4-FFF2-40B4-BE49-F238E27FC236}">
              <a16:creationId xmlns:a16="http://schemas.microsoft.com/office/drawing/2014/main" id="{A5907C9D-71A3-4D85-942C-70F5A9D0F5B8}"/>
            </a:ext>
          </a:extLst>
        </xdr:cNvPr>
        <xdr:cNvSpPr txBox="1"/>
      </xdr:nvSpPr>
      <xdr:spPr>
        <a:xfrm>
          <a:off x="11582400" y="1352551"/>
          <a:ext cx="3781425" cy="762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400" b="1">
              <a:solidFill>
                <a:srgbClr val="FF0000"/>
              </a:solidFill>
            </a:rPr>
            <a:t>Bitte 2D-Linien-Diagramm</a:t>
          </a:r>
          <a:r>
            <a:rPr lang="de-DE" sz="1400" b="1" baseline="0">
              <a:solidFill>
                <a:srgbClr val="FF0000"/>
              </a:solidFill>
            </a:rPr>
            <a:t> mit Ausgangsdaten und mit den saisonbereinigten Werten einfügen</a:t>
          </a:r>
          <a:endParaRPr lang="de-DE" sz="1400" b="1">
            <a:solidFill>
              <a:srgbClr val="FF0000"/>
            </a:solidFill>
          </a:endParaRPr>
        </a:p>
      </xdr:txBody>
    </xdr:sp>
    <xdr:clientData/>
  </xdr:twoCellAnchor>
  <xdr:twoCellAnchor>
    <xdr:from>
      <xdr:col>3</xdr:col>
      <xdr:colOff>1464946</xdr:colOff>
      <xdr:row>21</xdr:row>
      <xdr:rowOff>9525</xdr:rowOff>
    </xdr:from>
    <xdr:to>
      <xdr:col>7</xdr:col>
      <xdr:colOff>548641</xdr:colOff>
      <xdr:row>25</xdr:row>
      <xdr:rowOff>5715</xdr:rowOff>
    </xdr:to>
    <xdr:sp macro="" textlink="">
      <xdr:nvSpPr>
        <xdr:cNvPr id="9" name="Textfeld 8">
          <a:extLst>
            <a:ext uri="{FF2B5EF4-FFF2-40B4-BE49-F238E27FC236}">
              <a16:creationId xmlns:a16="http://schemas.microsoft.com/office/drawing/2014/main" id="{8E5FB580-5C19-4DE7-9380-764C582654BF}"/>
            </a:ext>
          </a:extLst>
        </xdr:cNvPr>
        <xdr:cNvSpPr txBox="1"/>
      </xdr:nvSpPr>
      <xdr:spPr>
        <a:xfrm>
          <a:off x="4141471" y="4410075"/>
          <a:ext cx="3198495" cy="72009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/>
            <a:t>Durchschnitte der Quartal-Abweichungen</a:t>
          </a:r>
        </a:p>
        <a:p>
          <a:r>
            <a:rPr lang="de-DE" sz="1100"/>
            <a:t>Quartal</a:t>
          </a:r>
          <a:r>
            <a:rPr lang="de-DE" sz="1100" baseline="0"/>
            <a:t> I: (Summe der 1. Spaltenwerte)/n = ???</a:t>
          </a:r>
        </a:p>
        <a:p>
          <a:r>
            <a:rPr lang="de-D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Quartal</a:t>
          </a:r>
          <a:r>
            <a:rPr lang="de-DE" sz="1100" baseline="0"/>
            <a:t> II: analog zu </a:t>
          </a:r>
          <a:r>
            <a:rPr lang="de-D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Quartal</a:t>
          </a:r>
          <a:r>
            <a:rPr lang="de-DE" sz="1100" baseline="0"/>
            <a:t> I</a:t>
          </a:r>
          <a:endParaRPr lang="de-DE" sz="1100"/>
        </a:p>
        <a:p>
          <a:endParaRPr lang="de-DE" sz="110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552450</xdr:colOff>
      <xdr:row>28</xdr:row>
      <xdr:rowOff>171450</xdr:rowOff>
    </xdr:from>
    <xdr:to>
      <xdr:col>3</xdr:col>
      <xdr:colOff>438150</xdr:colOff>
      <xdr:row>33</xdr:row>
      <xdr:rowOff>114300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515F5C4A-A0F0-4A2A-86CD-7362BB37C550}"/>
            </a:ext>
          </a:extLst>
        </xdr:cNvPr>
        <xdr:cNvSpPr txBox="1"/>
      </xdr:nvSpPr>
      <xdr:spPr>
        <a:xfrm>
          <a:off x="1343025" y="5991225"/>
          <a:ext cx="2295525" cy="8477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/>
            <a:t>gleitender Durchschnitt</a:t>
          </a:r>
        </a:p>
        <a:p>
          <a:r>
            <a:rPr lang="de-DE" sz="1100"/>
            <a:t>(0,5*x1+x2+x3+x4+0,5*x5)/4 = ???</a:t>
          </a:r>
        </a:p>
        <a:p>
          <a:r>
            <a:rPr lang="de-D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(0,5*x2+x3+x4+x5+0,5*x6)/4 = ???</a:t>
          </a:r>
          <a:endParaRPr lang="de-DE">
            <a:effectLst/>
          </a:endParaRPr>
        </a:p>
        <a:p>
          <a:r>
            <a:rPr lang="de-DE" sz="1100" baseline="0"/>
            <a:t>usw.</a:t>
          </a:r>
          <a:endParaRPr lang="de-DE" sz="1100"/>
        </a:p>
      </xdr:txBody>
    </xdr:sp>
    <xdr:clientData/>
  </xdr:twoCellAnchor>
  <xdr:twoCellAnchor>
    <xdr:from>
      <xdr:col>3</xdr:col>
      <xdr:colOff>1362075</xdr:colOff>
      <xdr:row>29</xdr:row>
      <xdr:rowOff>152400</xdr:rowOff>
    </xdr:from>
    <xdr:to>
      <xdr:col>8</xdr:col>
      <xdr:colOff>47625</xdr:colOff>
      <xdr:row>36</xdr:row>
      <xdr:rowOff>38100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DD06D3D-AAFA-4AE4-96E9-DD3A8B16C804}"/>
            </a:ext>
          </a:extLst>
        </xdr:cNvPr>
        <xdr:cNvSpPr txBox="1"/>
      </xdr:nvSpPr>
      <xdr:spPr>
        <a:xfrm>
          <a:off x="4562475" y="6153150"/>
          <a:ext cx="3238500" cy="11525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/>
            <a:t>Differenz des gleitenden</a:t>
          </a:r>
          <a:r>
            <a:rPr lang="de-DE" sz="1100" baseline="0"/>
            <a:t> Durchschnittwertes vom Ursprungswert:  </a:t>
          </a:r>
        </a:p>
        <a:p>
          <a:r>
            <a:rPr lang="de-DE" sz="1100" b="1" baseline="0">
              <a:solidFill>
                <a:srgbClr val="FF0000"/>
              </a:solidFill>
            </a:rPr>
            <a:t>yi - gleitDurch</a:t>
          </a:r>
        </a:p>
        <a:p>
          <a:r>
            <a:rPr lang="de-DE" sz="1100" baseline="0"/>
            <a:t>Die Differenz wird dem Zeitraum zugewiesen, in dem der Ursprungswert liegt! =&gt; periodengerecht</a:t>
          </a:r>
          <a:endParaRPr lang="de-DE" sz="1100"/>
        </a:p>
        <a:p>
          <a:endParaRPr lang="de-DE" sz="1100"/>
        </a:p>
      </xdr:txBody>
    </xdr:sp>
    <xdr:clientData/>
  </xdr:twoCellAnchor>
  <xdr:twoCellAnchor>
    <xdr:from>
      <xdr:col>8</xdr:col>
      <xdr:colOff>163830</xdr:colOff>
      <xdr:row>30</xdr:row>
      <xdr:rowOff>19051</xdr:rowOff>
    </xdr:from>
    <xdr:to>
      <xdr:col>9</xdr:col>
      <xdr:colOff>203834</xdr:colOff>
      <xdr:row>35</xdr:row>
      <xdr:rowOff>161926</xdr:rowOff>
    </xdr:to>
    <xdr:sp macro="" textlink="">
      <xdr:nvSpPr>
        <xdr:cNvPr id="4" name="Textfeld 3">
          <a:extLst>
            <a:ext uri="{FF2B5EF4-FFF2-40B4-BE49-F238E27FC236}">
              <a16:creationId xmlns:a16="http://schemas.microsoft.com/office/drawing/2014/main" id="{9DDC0C15-51DE-42DB-8BCE-EA3EC9D805A4}"/>
            </a:ext>
          </a:extLst>
        </xdr:cNvPr>
        <xdr:cNvSpPr txBox="1"/>
      </xdr:nvSpPr>
      <xdr:spPr>
        <a:xfrm>
          <a:off x="7917180" y="6200776"/>
          <a:ext cx="1859279" cy="1047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/>
            <a:t>Durchschnitte = Saisonkomponenten:</a:t>
          </a:r>
        </a:p>
        <a:p>
          <a:r>
            <a:rPr lang="de-DE" sz="1100"/>
            <a:t>Einordnen/Auflisten</a:t>
          </a:r>
          <a:r>
            <a:rPr lang="de-DE" sz="1100" baseline="0"/>
            <a:t> der Werte in ihrem jeweiligen Periodenbereich</a:t>
          </a:r>
          <a:endParaRPr lang="de-DE" sz="1100"/>
        </a:p>
      </xdr:txBody>
    </xdr:sp>
    <xdr:clientData/>
  </xdr:twoCellAnchor>
  <xdr:twoCellAnchor>
    <xdr:from>
      <xdr:col>9</xdr:col>
      <xdr:colOff>419099</xdr:colOff>
      <xdr:row>29</xdr:row>
      <xdr:rowOff>38100</xdr:rowOff>
    </xdr:from>
    <xdr:to>
      <xdr:col>11</xdr:col>
      <xdr:colOff>137159</xdr:colOff>
      <xdr:row>33</xdr:row>
      <xdr:rowOff>161925</xdr:rowOff>
    </xdr:to>
    <xdr:sp macro="" textlink="">
      <xdr:nvSpPr>
        <xdr:cNvPr id="5" name="Textfeld 4">
          <a:extLst>
            <a:ext uri="{FF2B5EF4-FFF2-40B4-BE49-F238E27FC236}">
              <a16:creationId xmlns:a16="http://schemas.microsoft.com/office/drawing/2014/main" id="{2EF0C6E5-7896-4D7D-AD79-B173C5B68D3B}"/>
            </a:ext>
          </a:extLst>
        </xdr:cNvPr>
        <xdr:cNvSpPr txBox="1"/>
      </xdr:nvSpPr>
      <xdr:spPr>
        <a:xfrm>
          <a:off x="9991724" y="6038850"/>
          <a:ext cx="2356485" cy="8477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/>
            <a:t>Berechnung der saisonbereinigten</a:t>
          </a:r>
          <a:r>
            <a:rPr lang="de-DE" sz="1100" baseline="0"/>
            <a:t> Werte:</a:t>
          </a:r>
        </a:p>
        <a:p>
          <a:r>
            <a:rPr lang="de-DE" sz="1100" baseline="0"/>
            <a:t>yi - ski</a:t>
          </a:r>
        </a:p>
        <a:p>
          <a:r>
            <a:rPr lang="de-DE" sz="1100" baseline="0"/>
            <a:t>(Ursprungswert - Saisonkomponente)</a:t>
          </a:r>
        </a:p>
        <a:p>
          <a:endParaRPr lang="de-DE" sz="1100"/>
        </a:p>
      </xdr:txBody>
    </xdr:sp>
    <xdr:clientData/>
  </xdr:twoCellAnchor>
  <xdr:twoCellAnchor>
    <xdr:from>
      <xdr:col>11</xdr:col>
      <xdr:colOff>47625</xdr:colOff>
      <xdr:row>5</xdr:row>
      <xdr:rowOff>1</xdr:rowOff>
    </xdr:from>
    <xdr:to>
      <xdr:col>16</xdr:col>
      <xdr:colOff>19050</xdr:colOff>
      <xdr:row>9</xdr:row>
      <xdr:rowOff>1</xdr:rowOff>
    </xdr:to>
    <xdr:sp macro="" textlink="">
      <xdr:nvSpPr>
        <xdr:cNvPr id="6" name="Textfeld 5">
          <a:extLst>
            <a:ext uri="{FF2B5EF4-FFF2-40B4-BE49-F238E27FC236}">
              <a16:creationId xmlns:a16="http://schemas.microsoft.com/office/drawing/2014/main" id="{D68694AF-A238-4FEB-BF6D-187351B74699}"/>
            </a:ext>
          </a:extLst>
        </xdr:cNvPr>
        <xdr:cNvSpPr txBox="1"/>
      </xdr:nvSpPr>
      <xdr:spPr>
        <a:xfrm>
          <a:off x="11965305" y="1325881"/>
          <a:ext cx="3933825" cy="7315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400" b="1">
              <a:solidFill>
                <a:srgbClr val="FF0000"/>
              </a:solidFill>
            </a:rPr>
            <a:t>Bitte 2D-Linien-Diagramm</a:t>
          </a:r>
          <a:r>
            <a:rPr lang="de-DE" sz="1400" b="1" baseline="0">
              <a:solidFill>
                <a:srgbClr val="FF0000"/>
              </a:solidFill>
            </a:rPr>
            <a:t> mit Ausgangsdaten und mit den saisonbereinigten Werten einfügen</a:t>
          </a:r>
          <a:endParaRPr lang="de-DE" sz="1400" b="1">
            <a:solidFill>
              <a:srgbClr val="FF0000"/>
            </a:solidFill>
          </a:endParaRPr>
        </a:p>
      </xdr:txBody>
    </xdr:sp>
    <xdr:clientData/>
  </xdr:twoCellAnchor>
  <xdr:twoCellAnchor>
    <xdr:from>
      <xdr:col>3</xdr:col>
      <xdr:colOff>1476376</xdr:colOff>
      <xdr:row>37</xdr:row>
      <xdr:rowOff>0</xdr:rowOff>
    </xdr:from>
    <xdr:to>
      <xdr:col>7</xdr:col>
      <xdr:colOff>542926</xdr:colOff>
      <xdr:row>41</xdr:row>
      <xdr:rowOff>7620</xdr:rowOff>
    </xdr:to>
    <xdr:sp macro="" textlink="">
      <xdr:nvSpPr>
        <xdr:cNvPr id="7" name="Textfeld 6">
          <a:extLst>
            <a:ext uri="{FF2B5EF4-FFF2-40B4-BE49-F238E27FC236}">
              <a16:creationId xmlns:a16="http://schemas.microsoft.com/office/drawing/2014/main" id="{4F513B86-D830-46A5-9394-1B850E0628D6}"/>
            </a:ext>
          </a:extLst>
        </xdr:cNvPr>
        <xdr:cNvSpPr txBox="1"/>
      </xdr:nvSpPr>
      <xdr:spPr>
        <a:xfrm>
          <a:off x="4150996" y="7452360"/>
          <a:ext cx="3188970" cy="7391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/>
            <a:t>Durchschnitte der Quartal-Abweichungen</a:t>
          </a:r>
        </a:p>
        <a:p>
          <a:r>
            <a:rPr lang="de-DE" sz="1100"/>
            <a:t>Quartal</a:t>
          </a:r>
          <a:r>
            <a:rPr lang="de-DE" sz="1100" baseline="0"/>
            <a:t> I: (Summe der 1. Spaltenwerte)/n = ???</a:t>
          </a:r>
        </a:p>
        <a:p>
          <a:r>
            <a:rPr lang="de-D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Quartal</a:t>
          </a:r>
          <a:r>
            <a:rPr lang="de-DE" sz="1100" baseline="0"/>
            <a:t> II: analog zu </a:t>
          </a:r>
          <a:r>
            <a:rPr lang="de-D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Quartal</a:t>
          </a:r>
          <a:r>
            <a:rPr lang="de-DE" sz="1100" baseline="0"/>
            <a:t> I</a:t>
          </a:r>
          <a:endParaRPr lang="de-DE" sz="1100"/>
        </a:p>
        <a:p>
          <a:endParaRPr lang="de-DE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</xdr:row>
      <xdr:rowOff>137160</xdr:rowOff>
    </xdr:from>
    <xdr:to>
      <xdr:col>9</xdr:col>
      <xdr:colOff>609600</xdr:colOff>
      <xdr:row>17</xdr:row>
      <xdr:rowOff>137160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F8D6B7A9-4E86-4E78-A89B-1A2944FDBB7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</xdr:row>
      <xdr:rowOff>137160</xdr:rowOff>
    </xdr:from>
    <xdr:to>
      <xdr:col>9</xdr:col>
      <xdr:colOff>609600</xdr:colOff>
      <xdr:row>17</xdr:row>
      <xdr:rowOff>137160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4658BCEB-12A0-46B8-A16A-4750C59BA5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381000</xdr:colOff>
      <xdr:row>15</xdr:row>
      <xdr:rowOff>121920</xdr:rowOff>
    </xdr:from>
    <xdr:to>
      <xdr:col>3</xdr:col>
      <xdr:colOff>960120</xdr:colOff>
      <xdr:row>21</xdr:row>
      <xdr:rowOff>76200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7EF8F7CF-D7CE-44EE-A8CF-1278EB84EF4A}"/>
            </a:ext>
          </a:extLst>
        </xdr:cNvPr>
        <xdr:cNvSpPr txBox="1"/>
      </xdr:nvSpPr>
      <xdr:spPr>
        <a:xfrm>
          <a:off x="1905000" y="3646170"/>
          <a:ext cx="1522095" cy="10972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/>
            <a:t>gleitender Durchschnitt</a:t>
          </a:r>
        </a:p>
        <a:p>
          <a:r>
            <a:rPr lang="de-DE" sz="1100"/>
            <a:t>(12+16+30)/3 = 19,33</a:t>
          </a:r>
        </a:p>
        <a:p>
          <a:r>
            <a:rPr lang="de-DE" sz="1100"/>
            <a:t>(16+30+15)/3</a:t>
          </a:r>
          <a:r>
            <a:rPr lang="de-DE" sz="1100" baseline="0"/>
            <a:t> = 20,33</a:t>
          </a:r>
        </a:p>
        <a:p>
          <a:r>
            <a:rPr lang="de-DE" sz="1100" baseline="0"/>
            <a:t>(30+15+21)/3 = 22,00</a:t>
          </a:r>
        </a:p>
        <a:p>
          <a:r>
            <a:rPr lang="de-DE" sz="1100" baseline="0"/>
            <a:t>usw.</a:t>
          </a:r>
          <a:endParaRPr lang="de-DE" sz="1100"/>
        </a:p>
      </xdr:txBody>
    </xdr:sp>
    <xdr:clientData/>
  </xdr:twoCellAnchor>
  <xdr:twoCellAnchor>
    <xdr:from>
      <xdr:col>3</xdr:col>
      <xdr:colOff>1363980</xdr:colOff>
      <xdr:row>14</xdr:row>
      <xdr:rowOff>152400</xdr:rowOff>
    </xdr:from>
    <xdr:to>
      <xdr:col>7</xdr:col>
      <xdr:colOff>220980</xdr:colOff>
      <xdr:row>21</xdr:row>
      <xdr:rowOff>38100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16183AE6-26C3-4F63-A593-479B103A9805}"/>
            </a:ext>
          </a:extLst>
        </xdr:cNvPr>
        <xdr:cNvSpPr txBox="1"/>
      </xdr:nvSpPr>
      <xdr:spPr>
        <a:xfrm>
          <a:off x="3830955" y="3486150"/>
          <a:ext cx="2828925" cy="1219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/>
            <a:t>Differenz des gleitenden</a:t>
          </a:r>
          <a:r>
            <a:rPr lang="de-DE" sz="1100" baseline="0"/>
            <a:t> Durchschnittwertes vom Ursprungswert:  </a:t>
          </a:r>
        </a:p>
        <a:p>
          <a:r>
            <a:rPr lang="de-DE" sz="1100" b="1" baseline="0">
              <a:solidFill>
                <a:srgbClr val="FF0000"/>
              </a:solidFill>
            </a:rPr>
            <a:t>yi - gleitDurch</a:t>
          </a:r>
        </a:p>
        <a:p>
          <a:r>
            <a:rPr lang="de-DE" sz="1100" baseline="0"/>
            <a:t>Die Differenz wird dem Zeitraum zugewiesen, in dem der Ursprungswert liegt! =&gt; periodengerecht</a:t>
          </a:r>
          <a:endParaRPr lang="de-DE" sz="1100"/>
        </a:p>
        <a:p>
          <a:endParaRPr lang="de-DE" sz="1100"/>
        </a:p>
      </xdr:txBody>
    </xdr:sp>
    <xdr:clientData/>
  </xdr:twoCellAnchor>
  <xdr:twoCellAnchor>
    <xdr:from>
      <xdr:col>3</xdr:col>
      <xdr:colOff>1371600</xdr:colOff>
      <xdr:row>22</xdr:row>
      <xdr:rowOff>76200</xdr:rowOff>
    </xdr:from>
    <xdr:to>
      <xdr:col>7</xdr:col>
      <xdr:colOff>228600</xdr:colOff>
      <xdr:row>26</xdr:row>
      <xdr:rowOff>83820</xdr:rowOff>
    </xdr:to>
    <xdr:sp macro="" textlink="">
      <xdr:nvSpPr>
        <xdr:cNvPr id="4" name="Textfeld 3">
          <a:extLst>
            <a:ext uri="{FF2B5EF4-FFF2-40B4-BE49-F238E27FC236}">
              <a16:creationId xmlns:a16="http://schemas.microsoft.com/office/drawing/2014/main" id="{4990D543-DFEB-4F7B-B289-9BAF711F6DFB}"/>
            </a:ext>
          </a:extLst>
        </xdr:cNvPr>
        <xdr:cNvSpPr txBox="1"/>
      </xdr:nvSpPr>
      <xdr:spPr>
        <a:xfrm>
          <a:off x="3838575" y="4933950"/>
          <a:ext cx="2828925" cy="7696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/>
            <a:t>Durchschnitte der Tertial-Abweichungen</a:t>
          </a:r>
        </a:p>
        <a:p>
          <a:r>
            <a:rPr lang="de-DE" sz="1100"/>
            <a:t>Tertial</a:t>
          </a:r>
          <a:r>
            <a:rPr lang="de-DE" sz="1100" baseline="0"/>
            <a:t> I: (-7,00 + (-7,00))/2 = - 7,00</a:t>
          </a:r>
        </a:p>
        <a:p>
          <a:r>
            <a:rPr lang="de-DE" sz="1100" baseline="0"/>
            <a:t>Tertial II: (-3,33 + (-2,67) + (-2,00))/3 = - 2,67</a:t>
          </a:r>
          <a:endParaRPr lang="de-DE" sz="1100"/>
        </a:p>
        <a:p>
          <a:endParaRPr lang="de-DE" sz="1100"/>
        </a:p>
      </xdr:txBody>
    </xdr:sp>
    <xdr:clientData/>
  </xdr:twoCellAnchor>
  <xdr:twoCellAnchor>
    <xdr:from>
      <xdr:col>7</xdr:col>
      <xdr:colOff>411480</xdr:colOff>
      <xdr:row>15</xdr:row>
      <xdr:rowOff>15240</xdr:rowOff>
    </xdr:from>
    <xdr:to>
      <xdr:col>7</xdr:col>
      <xdr:colOff>1874520</xdr:colOff>
      <xdr:row>22</xdr:row>
      <xdr:rowOff>121920</xdr:rowOff>
    </xdr:to>
    <xdr:sp macro="" textlink="">
      <xdr:nvSpPr>
        <xdr:cNvPr id="5" name="Textfeld 4">
          <a:extLst>
            <a:ext uri="{FF2B5EF4-FFF2-40B4-BE49-F238E27FC236}">
              <a16:creationId xmlns:a16="http://schemas.microsoft.com/office/drawing/2014/main" id="{90FF8544-9CFD-4C26-9552-3D1D3EA22731}"/>
            </a:ext>
          </a:extLst>
        </xdr:cNvPr>
        <xdr:cNvSpPr txBox="1"/>
      </xdr:nvSpPr>
      <xdr:spPr>
        <a:xfrm>
          <a:off x="6850380" y="3539490"/>
          <a:ext cx="1463040" cy="14401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/>
            <a:t>Durchschnitte = Saisonkomponenten:</a:t>
          </a:r>
        </a:p>
        <a:p>
          <a:r>
            <a:rPr lang="de-DE" sz="1100"/>
            <a:t>Einordnen/Auflisten</a:t>
          </a:r>
          <a:r>
            <a:rPr lang="de-DE" sz="1100" baseline="0"/>
            <a:t> der Werte in ihrem jeweiligen Periodenbereich</a:t>
          </a:r>
          <a:endParaRPr lang="de-DE" sz="1100"/>
        </a:p>
      </xdr:txBody>
    </xdr:sp>
    <xdr:clientData/>
  </xdr:twoCellAnchor>
  <xdr:twoCellAnchor>
    <xdr:from>
      <xdr:col>8</xdr:col>
      <xdr:colOff>0</xdr:colOff>
      <xdr:row>15</xdr:row>
      <xdr:rowOff>0</xdr:rowOff>
    </xdr:from>
    <xdr:to>
      <xdr:col>9</xdr:col>
      <xdr:colOff>83820</xdr:colOff>
      <xdr:row>22</xdr:row>
      <xdr:rowOff>106680</xdr:rowOff>
    </xdr:to>
    <xdr:sp macro="" textlink="">
      <xdr:nvSpPr>
        <xdr:cNvPr id="6" name="Textfeld 5">
          <a:extLst>
            <a:ext uri="{FF2B5EF4-FFF2-40B4-BE49-F238E27FC236}">
              <a16:creationId xmlns:a16="http://schemas.microsoft.com/office/drawing/2014/main" id="{3FE207A3-2C63-47AC-9472-934D68A19663}"/>
            </a:ext>
          </a:extLst>
        </xdr:cNvPr>
        <xdr:cNvSpPr txBox="1"/>
      </xdr:nvSpPr>
      <xdr:spPr>
        <a:xfrm>
          <a:off x="8343900" y="3524250"/>
          <a:ext cx="1617345" cy="14401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/>
            <a:t>Berechnung der saisonbereinigten</a:t>
          </a:r>
          <a:r>
            <a:rPr lang="de-DE" sz="1100" baseline="0"/>
            <a:t> Werte:</a:t>
          </a:r>
        </a:p>
        <a:p>
          <a:r>
            <a:rPr lang="de-DE" sz="1100" baseline="0"/>
            <a:t>yi - ski</a:t>
          </a:r>
        </a:p>
        <a:p>
          <a:r>
            <a:rPr lang="de-DE" sz="1100" baseline="0"/>
            <a:t>(Ursprungswert - Saisonkomponente)</a:t>
          </a:r>
        </a:p>
        <a:p>
          <a:endParaRPr lang="de-DE" sz="1100"/>
        </a:p>
      </xdr:txBody>
    </xdr:sp>
    <xdr:clientData/>
  </xdr:twoCellAnchor>
  <xdr:twoCellAnchor>
    <xdr:from>
      <xdr:col>9</xdr:col>
      <xdr:colOff>735330</xdr:colOff>
      <xdr:row>2</xdr:row>
      <xdr:rowOff>259080</xdr:rowOff>
    </xdr:from>
    <xdr:to>
      <xdr:col>15</xdr:col>
      <xdr:colOff>569595</xdr:colOff>
      <xdr:row>14</xdr:row>
      <xdr:rowOff>158115</xdr:rowOff>
    </xdr:to>
    <xdr:graphicFrame macro="">
      <xdr:nvGraphicFramePr>
        <xdr:cNvPr id="7" name="Diagramm 6">
          <a:extLst>
            <a:ext uri="{FF2B5EF4-FFF2-40B4-BE49-F238E27FC236}">
              <a16:creationId xmlns:a16="http://schemas.microsoft.com/office/drawing/2014/main" id="{A2428EA2-C8AA-4430-828B-67535CE3C8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381000</xdr:colOff>
      <xdr:row>15</xdr:row>
      <xdr:rowOff>121920</xdr:rowOff>
    </xdr:from>
    <xdr:to>
      <xdr:col>3</xdr:col>
      <xdr:colOff>960120</xdr:colOff>
      <xdr:row>21</xdr:row>
      <xdr:rowOff>76200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9421727B-FBC6-4AF2-B20B-54CB2F45C521}"/>
            </a:ext>
          </a:extLst>
        </xdr:cNvPr>
        <xdr:cNvSpPr txBox="1"/>
      </xdr:nvSpPr>
      <xdr:spPr>
        <a:xfrm>
          <a:off x="1965960" y="3284220"/>
          <a:ext cx="1546860" cy="10515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/>
            <a:t>gleitender Durchschnitt</a:t>
          </a:r>
        </a:p>
        <a:p>
          <a:r>
            <a:rPr lang="de-DE" sz="1100"/>
            <a:t>(12+16+30)/3 = 19,33</a:t>
          </a:r>
        </a:p>
        <a:p>
          <a:r>
            <a:rPr lang="de-DE" sz="1100"/>
            <a:t>(16+30+15)/3</a:t>
          </a:r>
          <a:r>
            <a:rPr lang="de-DE" sz="1100" baseline="0"/>
            <a:t> = 20,33</a:t>
          </a:r>
        </a:p>
        <a:p>
          <a:r>
            <a:rPr lang="de-DE" sz="1100" baseline="0"/>
            <a:t>(30+15+21)/3 = 22,00</a:t>
          </a:r>
        </a:p>
        <a:p>
          <a:r>
            <a:rPr lang="de-DE" sz="1100" baseline="0"/>
            <a:t>usw.</a:t>
          </a:r>
          <a:endParaRPr lang="de-DE" sz="1100"/>
        </a:p>
      </xdr:txBody>
    </xdr:sp>
    <xdr:clientData/>
  </xdr:twoCellAnchor>
  <xdr:twoCellAnchor>
    <xdr:from>
      <xdr:col>3</xdr:col>
      <xdr:colOff>1363980</xdr:colOff>
      <xdr:row>14</xdr:row>
      <xdr:rowOff>152400</xdr:rowOff>
    </xdr:from>
    <xdr:to>
      <xdr:col>7</xdr:col>
      <xdr:colOff>220980</xdr:colOff>
      <xdr:row>21</xdr:row>
      <xdr:rowOff>38100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A21B3C62-F13B-41D3-BD71-A835054D0EE1}"/>
            </a:ext>
          </a:extLst>
        </xdr:cNvPr>
        <xdr:cNvSpPr txBox="1"/>
      </xdr:nvSpPr>
      <xdr:spPr>
        <a:xfrm>
          <a:off x="3916680" y="3131820"/>
          <a:ext cx="2689860" cy="11658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/>
            <a:t>Differenz des gleitenden</a:t>
          </a:r>
          <a:r>
            <a:rPr lang="de-DE" sz="1100" baseline="0"/>
            <a:t> Durchschnittwertes vom Ursprungswert:  </a:t>
          </a:r>
        </a:p>
        <a:p>
          <a:r>
            <a:rPr lang="de-DE" sz="1100" b="1" baseline="0">
              <a:solidFill>
                <a:srgbClr val="FF0000"/>
              </a:solidFill>
            </a:rPr>
            <a:t>yi - gleitDurch</a:t>
          </a:r>
        </a:p>
        <a:p>
          <a:r>
            <a:rPr lang="de-DE" sz="1100" baseline="0"/>
            <a:t>Die Differenz wird dem Zeitraum zugewiesen, in dem der Ursprungswert liegt! =&gt; periodengerecht</a:t>
          </a:r>
          <a:endParaRPr lang="de-DE" sz="1100"/>
        </a:p>
        <a:p>
          <a:endParaRPr lang="de-DE" sz="1100"/>
        </a:p>
      </xdr:txBody>
    </xdr:sp>
    <xdr:clientData/>
  </xdr:twoCellAnchor>
  <xdr:twoCellAnchor>
    <xdr:from>
      <xdr:col>3</xdr:col>
      <xdr:colOff>1371600</xdr:colOff>
      <xdr:row>22</xdr:row>
      <xdr:rowOff>76200</xdr:rowOff>
    </xdr:from>
    <xdr:to>
      <xdr:col>7</xdr:col>
      <xdr:colOff>228600</xdr:colOff>
      <xdr:row>26</xdr:row>
      <xdr:rowOff>83820</xdr:rowOff>
    </xdr:to>
    <xdr:sp macro="" textlink="">
      <xdr:nvSpPr>
        <xdr:cNvPr id="6" name="Textfeld 5">
          <a:extLst>
            <a:ext uri="{FF2B5EF4-FFF2-40B4-BE49-F238E27FC236}">
              <a16:creationId xmlns:a16="http://schemas.microsoft.com/office/drawing/2014/main" id="{423A7FD0-7721-4D0F-9500-092EE6BF90A2}"/>
            </a:ext>
          </a:extLst>
        </xdr:cNvPr>
        <xdr:cNvSpPr txBox="1"/>
      </xdr:nvSpPr>
      <xdr:spPr>
        <a:xfrm>
          <a:off x="3924300" y="4503420"/>
          <a:ext cx="2689860" cy="7391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/>
            <a:t>Durchschnitte der Tertial-Abweichungen</a:t>
          </a:r>
        </a:p>
        <a:p>
          <a:r>
            <a:rPr lang="de-DE" sz="1100"/>
            <a:t>Tertial</a:t>
          </a:r>
          <a:r>
            <a:rPr lang="de-DE" sz="1100" baseline="0"/>
            <a:t> I: (-7,00 + (-7,00))/2 = - 7,00</a:t>
          </a:r>
        </a:p>
        <a:p>
          <a:r>
            <a:rPr lang="de-DE" sz="1100" baseline="0"/>
            <a:t>Tertial II: (-3,33 + (-2,67) + (-2,00))/3 = - 2,67</a:t>
          </a:r>
          <a:endParaRPr lang="de-DE" sz="1100"/>
        </a:p>
        <a:p>
          <a:endParaRPr lang="de-DE" sz="1100"/>
        </a:p>
      </xdr:txBody>
    </xdr:sp>
    <xdr:clientData/>
  </xdr:twoCellAnchor>
  <xdr:twoCellAnchor>
    <xdr:from>
      <xdr:col>7</xdr:col>
      <xdr:colOff>411480</xdr:colOff>
      <xdr:row>15</xdr:row>
      <xdr:rowOff>15240</xdr:rowOff>
    </xdr:from>
    <xdr:to>
      <xdr:col>7</xdr:col>
      <xdr:colOff>1874520</xdr:colOff>
      <xdr:row>22</xdr:row>
      <xdr:rowOff>121920</xdr:rowOff>
    </xdr:to>
    <xdr:sp macro="" textlink="">
      <xdr:nvSpPr>
        <xdr:cNvPr id="7" name="Textfeld 6">
          <a:extLst>
            <a:ext uri="{FF2B5EF4-FFF2-40B4-BE49-F238E27FC236}">
              <a16:creationId xmlns:a16="http://schemas.microsoft.com/office/drawing/2014/main" id="{09DFF999-36FC-46AB-B65B-1E0DCCC7CF4A}"/>
            </a:ext>
          </a:extLst>
        </xdr:cNvPr>
        <xdr:cNvSpPr txBox="1"/>
      </xdr:nvSpPr>
      <xdr:spPr>
        <a:xfrm>
          <a:off x="6797040" y="3429000"/>
          <a:ext cx="1463040" cy="13868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/>
            <a:t>Durchschnitte = Saisonkomponenten:</a:t>
          </a:r>
        </a:p>
        <a:p>
          <a:r>
            <a:rPr lang="de-DE" sz="1100"/>
            <a:t>Einordnen/Auflisten</a:t>
          </a:r>
          <a:r>
            <a:rPr lang="de-DE" sz="1100" baseline="0"/>
            <a:t> der Werte in ihrem jeweiligen Periodenbereich</a:t>
          </a:r>
          <a:endParaRPr lang="de-DE" sz="1100"/>
        </a:p>
      </xdr:txBody>
    </xdr:sp>
    <xdr:clientData/>
  </xdr:twoCellAnchor>
  <xdr:twoCellAnchor>
    <xdr:from>
      <xdr:col>8</xdr:col>
      <xdr:colOff>0</xdr:colOff>
      <xdr:row>15</xdr:row>
      <xdr:rowOff>0</xdr:rowOff>
    </xdr:from>
    <xdr:to>
      <xdr:col>9</xdr:col>
      <xdr:colOff>83820</xdr:colOff>
      <xdr:row>22</xdr:row>
      <xdr:rowOff>106680</xdr:rowOff>
    </xdr:to>
    <xdr:sp macro="" textlink="">
      <xdr:nvSpPr>
        <xdr:cNvPr id="8" name="Textfeld 7">
          <a:extLst>
            <a:ext uri="{FF2B5EF4-FFF2-40B4-BE49-F238E27FC236}">
              <a16:creationId xmlns:a16="http://schemas.microsoft.com/office/drawing/2014/main" id="{2B3B098B-2249-405B-9640-AD06A965961C}"/>
            </a:ext>
          </a:extLst>
        </xdr:cNvPr>
        <xdr:cNvSpPr txBox="1"/>
      </xdr:nvSpPr>
      <xdr:spPr>
        <a:xfrm>
          <a:off x="8343900" y="3413760"/>
          <a:ext cx="1463040" cy="13868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/>
            <a:t>Berechnung der saisonbereinigten</a:t>
          </a:r>
          <a:r>
            <a:rPr lang="de-DE" sz="1100" baseline="0"/>
            <a:t> Werte:</a:t>
          </a:r>
        </a:p>
        <a:p>
          <a:r>
            <a:rPr lang="de-DE" sz="1100" baseline="0"/>
            <a:t>yi - ski</a:t>
          </a:r>
        </a:p>
        <a:p>
          <a:r>
            <a:rPr lang="de-DE" sz="1100" baseline="0"/>
            <a:t>(Ursprungswert - Saisonkomponente)</a:t>
          </a:r>
        </a:p>
        <a:p>
          <a:endParaRPr lang="de-DE" sz="1100"/>
        </a:p>
      </xdr:txBody>
    </xdr:sp>
    <xdr:clientData/>
  </xdr:twoCellAnchor>
  <xdr:twoCellAnchor>
    <xdr:from>
      <xdr:col>10</xdr:col>
      <xdr:colOff>306705</xdr:colOff>
      <xdr:row>6</xdr:row>
      <xdr:rowOff>20955</xdr:rowOff>
    </xdr:from>
    <xdr:to>
      <xdr:col>16</xdr:col>
      <xdr:colOff>140970</xdr:colOff>
      <xdr:row>19</xdr:row>
      <xdr:rowOff>120015</xdr:rowOff>
    </xdr:to>
    <xdr:graphicFrame macro="">
      <xdr:nvGraphicFramePr>
        <xdr:cNvPr id="11" name="Diagramm 10">
          <a:extLst>
            <a:ext uri="{FF2B5EF4-FFF2-40B4-BE49-F238E27FC236}">
              <a16:creationId xmlns:a16="http://schemas.microsoft.com/office/drawing/2014/main" id="{0143172E-DC37-49EB-A200-2C6E1AC9975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548640</xdr:colOff>
      <xdr:row>16</xdr:row>
      <xdr:rowOff>175260</xdr:rowOff>
    </xdr:from>
    <xdr:to>
      <xdr:col>3</xdr:col>
      <xdr:colOff>1127760</xdr:colOff>
      <xdr:row>22</xdr:row>
      <xdr:rowOff>129540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6588486B-BFEF-4A5E-9228-BEF56240159F}"/>
            </a:ext>
          </a:extLst>
        </xdr:cNvPr>
        <xdr:cNvSpPr txBox="1"/>
      </xdr:nvSpPr>
      <xdr:spPr>
        <a:xfrm>
          <a:off x="1341120" y="3779520"/>
          <a:ext cx="2339340" cy="10515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/>
            <a:t>gleitender Durchschnitt</a:t>
          </a:r>
        </a:p>
        <a:p>
          <a:r>
            <a:rPr lang="de-DE" sz="1100"/>
            <a:t>(0,5*12+16+30+35+0,5*15)/4 = 23,63</a:t>
          </a:r>
        </a:p>
        <a:p>
          <a:r>
            <a:rPr lang="de-D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(0,5*16+30+35+15+0,5*21)/4 = </a:t>
          </a:r>
          <a:r>
            <a:rPr lang="de-DE" sz="1100" baseline="0"/>
            <a:t>24,63</a:t>
          </a:r>
        </a:p>
        <a:p>
          <a:r>
            <a:rPr lang="de-D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(0,5*30+35+15+21+0,5*35)/4 = </a:t>
          </a:r>
          <a:r>
            <a:rPr lang="de-DE" sz="1100" baseline="0"/>
            <a:t>25,88</a:t>
          </a:r>
        </a:p>
        <a:p>
          <a:r>
            <a:rPr lang="de-DE" sz="1100" baseline="0"/>
            <a:t>usw.</a:t>
          </a:r>
          <a:endParaRPr lang="de-DE" sz="1100"/>
        </a:p>
      </xdr:txBody>
    </xdr:sp>
    <xdr:clientData/>
  </xdr:twoCellAnchor>
  <xdr:twoCellAnchor>
    <xdr:from>
      <xdr:col>3</xdr:col>
      <xdr:colOff>1363980</xdr:colOff>
      <xdr:row>17</xdr:row>
      <xdr:rowOff>152400</xdr:rowOff>
    </xdr:from>
    <xdr:to>
      <xdr:col>8</xdr:col>
      <xdr:colOff>220980</xdr:colOff>
      <xdr:row>24</xdr:row>
      <xdr:rowOff>38100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E2389F34-1056-42FB-8E1B-A5791B527FB2}"/>
            </a:ext>
          </a:extLst>
        </xdr:cNvPr>
        <xdr:cNvSpPr txBox="1"/>
      </xdr:nvSpPr>
      <xdr:spPr>
        <a:xfrm>
          <a:off x="3916680" y="3398520"/>
          <a:ext cx="2689860" cy="11658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/>
            <a:t>Differenz des gleitenden</a:t>
          </a:r>
          <a:r>
            <a:rPr lang="de-DE" sz="1100" baseline="0"/>
            <a:t> Durchschnittwertes vom Ursprungswert:  </a:t>
          </a:r>
        </a:p>
        <a:p>
          <a:r>
            <a:rPr lang="de-DE" sz="1100" b="1" baseline="0">
              <a:solidFill>
                <a:srgbClr val="FF0000"/>
              </a:solidFill>
            </a:rPr>
            <a:t>yi - gleitDurch</a:t>
          </a:r>
        </a:p>
        <a:p>
          <a:r>
            <a:rPr lang="de-DE" sz="1100" baseline="0"/>
            <a:t>Die Differenz wird dem Zeitraum zugewiesen, in dem der Ursprungswert liegt! =&gt; periodengerecht</a:t>
          </a:r>
          <a:endParaRPr lang="de-DE" sz="1100"/>
        </a:p>
        <a:p>
          <a:endParaRPr lang="de-DE" sz="1100"/>
        </a:p>
      </xdr:txBody>
    </xdr:sp>
    <xdr:clientData/>
  </xdr:twoCellAnchor>
  <xdr:twoCellAnchor>
    <xdr:from>
      <xdr:col>3</xdr:col>
      <xdr:colOff>1371600</xdr:colOff>
      <xdr:row>25</xdr:row>
      <xdr:rowOff>76200</xdr:rowOff>
    </xdr:from>
    <xdr:to>
      <xdr:col>8</xdr:col>
      <xdr:colOff>228600</xdr:colOff>
      <xdr:row>29</xdr:row>
      <xdr:rowOff>83820</xdr:rowOff>
    </xdr:to>
    <xdr:sp macro="" textlink="">
      <xdr:nvSpPr>
        <xdr:cNvPr id="4" name="Textfeld 3">
          <a:extLst>
            <a:ext uri="{FF2B5EF4-FFF2-40B4-BE49-F238E27FC236}">
              <a16:creationId xmlns:a16="http://schemas.microsoft.com/office/drawing/2014/main" id="{E2034916-1116-4179-91CA-22C3B1BDAE1E}"/>
            </a:ext>
          </a:extLst>
        </xdr:cNvPr>
        <xdr:cNvSpPr txBox="1"/>
      </xdr:nvSpPr>
      <xdr:spPr>
        <a:xfrm>
          <a:off x="3924300" y="4785360"/>
          <a:ext cx="2689860" cy="7391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/>
            <a:t>Durchschnitte der Quartal-Abweichungen</a:t>
          </a:r>
        </a:p>
        <a:p>
          <a:r>
            <a:rPr lang="de-DE" sz="1100"/>
            <a:t>Tertial</a:t>
          </a:r>
          <a:r>
            <a:rPr lang="de-DE" sz="1100" baseline="0"/>
            <a:t> I: (-10,88 + (-11,88))/2 = - 11,38</a:t>
          </a:r>
        </a:p>
        <a:p>
          <a:r>
            <a:rPr lang="de-DE" sz="1100" baseline="0"/>
            <a:t>Tertial II: (-6,75 + (-6,00))/2 = - 6,38</a:t>
          </a:r>
          <a:endParaRPr lang="de-DE" sz="1100"/>
        </a:p>
        <a:p>
          <a:endParaRPr lang="de-DE" sz="1100"/>
        </a:p>
      </xdr:txBody>
    </xdr:sp>
    <xdr:clientData/>
  </xdr:twoCellAnchor>
  <xdr:twoCellAnchor>
    <xdr:from>
      <xdr:col>8</xdr:col>
      <xdr:colOff>411480</xdr:colOff>
      <xdr:row>18</xdr:row>
      <xdr:rowOff>15240</xdr:rowOff>
    </xdr:from>
    <xdr:to>
      <xdr:col>8</xdr:col>
      <xdr:colOff>1874520</xdr:colOff>
      <xdr:row>25</xdr:row>
      <xdr:rowOff>121920</xdr:rowOff>
    </xdr:to>
    <xdr:sp macro="" textlink="">
      <xdr:nvSpPr>
        <xdr:cNvPr id="5" name="Textfeld 4">
          <a:extLst>
            <a:ext uri="{FF2B5EF4-FFF2-40B4-BE49-F238E27FC236}">
              <a16:creationId xmlns:a16="http://schemas.microsoft.com/office/drawing/2014/main" id="{793C1916-7AFD-4928-A2BC-A824CA17A95A}"/>
            </a:ext>
          </a:extLst>
        </xdr:cNvPr>
        <xdr:cNvSpPr txBox="1"/>
      </xdr:nvSpPr>
      <xdr:spPr>
        <a:xfrm>
          <a:off x="6797040" y="3444240"/>
          <a:ext cx="1463040" cy="13868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/>
            <a:t>Durchschnitte = Saisonkomponenten:</a:t>
          </a:r>
        </a:p>
        <a:p>
          <a:r>
            <a:rPr lang="de-DE" sz="1100"/>
            <a:t>Einordnen/Auflisten</a:t>
          </a:r>
          <a:r>
            <a:rPr lang="de-DE" sz="1100" baseline="0"/>
            <a:t> der Werte in ihrem jeweiligen Periodenbereich</a:t>
          </a:r>
          <a:endParaRPr lang="de-DE" sz="1100"/>
        </a:p>
      </xdr:txBody>
    </xdr:sp>
    <xdr:clientData/>
  </xdr:twoCellAnchor>
  <xdr:twoCellAnchor>
    <xdr:from>
      <xdr:col>9</xdr:col>
      <xdr:colOff>0</xdr:colOff>
      <xdr:row>18</xdr:row>
      <xdr:rowOff>0</xdr:rowOff>
    </xdr:from>
    <xdr:to>
      <xdr:col>10</xdr:col>
      <xdr:colOff>83820</xdr:colOff>
      <xdr:row>25</xdr:row>
      <xdr:rowOff>106680</xdr:rowOff>
    </xdr:to>
    <xdr:sp macro="" textlink="">
      <xdr:nvSpPr>
        <xdr:cNvPr id="6" name="Textfeld 5">
          <a:extLst>
            <a:ext uri="{FF2B5EF4-FFF2-40B4-BE49-F238E27FC236}">
              <a16:creationId xmlns:a16="http://schemas.microsoft.com/office/drawing/2014/main" id="{56FDBF5B-CDDF-4B09-8E96-7ECBAE70D090}"/>
            </a:ext>
          </a:extLst>
        </xdr:cNvPr>
        <xdr:cNvSpPr txBox="1"/>
      </xdr:nvSpPr>
      <xdr:spPr>
        <a:xfrm>
          <a:off x="8343900" y="3429000"/>
          <a:ext cx="1661160" cy="13868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/>
            <a:t>Berechnung der saisonbereinigten</a:t>
          </a:r>
          <a:r>
            <a:rPr lang="de-DE" sz="1100" baseline="0"/>
            <a:t> Werte:</a:t>
          </a:r>
        </a:p>
        <a:p>
          <a:r>
            <a:rPr lang="de-DE" sz="1100" baseline="0"/>
            <a:t>yi - ski</a:t>
          </a:r>
        </a:p>
        <a:p>
          <a:r>
            <a:rPr lang="de-DE" sz="1100" baseline="0"/>
            <a:t>(Ursprungswert - Saisonkomponente)</a:t>
          </a:r>
        </a:p>
        <a:p>
          <a:endParaRPr lang="de-DE" sz="1100"/>
        </a:p>
      </xdr:txBody>
    </xdr:sp>
    <xdr:clientData/>
  </xdr:twoCellAnchor>
  <xdr:twoCellAnchor>
    <xdr:from>
      <xdr:col>10</xdr:col>
      <xdr:colOff>228600</xdr:colOff>
      <xdr:row>7</xdr:row>
      <xdr:rowOff>175260</xdr:rowOff>
    </xdr:from>
    <xdr:to>
      <xdr:col>16</xdr:col>
      <xdr:colOff>45720</xdr:colOff>
      <xdr:row>21</xdr:row>
      <xdr:rowOff>76200</xdr:rowOff>
    </xdr:to>
    <xdr:graphicFrame macro="">
      <xdr:nvGraphicFramePr>
        <xdr:cNvPr id="8" name="Diagramm 7">
          <a:extLst>
            <a:ext uri="{FF2B5EF4-FFF2-40B4-BE49-F238E27FC236}">
              <a16:creationId xmlns:a16="http://schemas.microsoft.com/office/drawing/2014/main" id="{8F5D52FF-C698-4D84-97B3-B7234CEFFBA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548640</xdr:colOff>
      <xdr:row>16</xdr:row>
      <xdr:rowOff>175260</xdr:rowOff>
    </xdr:from>
    <xdr:to>
      <xdr:col>3</xdr:col>
      <xdr:colOff>1127760</xdr:colOff>
      <xdr:row>22</xdr:row>
      <xdr:rowOff>129540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34D35C07-EB58-4296-9846-342D339F6A45}"/>
            </a:ext>
          </a:extLst>
        </xdr:cNvPr>
        <xdr:cNvSpPr txBox="1"/>
      </xdr:nvSpPr>
      <xdr:spPr>
        <a:xfrm>
          <a:off x="1310640" y="3909060"/>
          <a:ext cx="2284095" cy="10972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/>
            <a:t>gleitender Durchschnitt</a:t>
          </a:r>
        </a:p>
        <a:p>
          <a:r>
            <a:rPr lang="de-DE" sz="1100"/>
            <a:t>(0,5*12+16+30+35+0,5*15)/4 = 23,63</a:t>
          </a:r>
        </a:p>
        <a:p>
          <a:r>
            <a:rPr lang="de-D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(0,5*16+30+35+15+0,5*21)/4 = </a:t>
          </a:r>
          <a:r>
            <a:rPr lang="de-DE" sz="1100" baseline="0"/>
            <a:t>24,63</a:t>
          </a:r>
        </a:p>
        <a:p>
          <a:r>
            <a:rPr lang="de-D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(0,5*30+35+15+21+0,5*35)/4 = </a:t>
          </a:r>
          <a:r>
            <a:rPr lang="de-DE" sz="1100" baseline="0"/>
            <a:t>25,88</a:t>
          </a:r>
        </a:p>
        <a:p>
          <a:r>
            <a:rPr lang="de-DE" sz="1100" baseline="0"/>
            <a:t>usw.</a:t>
          </a:r>
          <a:endParaRPr lang="de-DE" sz="1100"/>
        </a:p>
      </xdr:txBody>
    </xdr:sp>
    <xdr:clientData/>
  </xdr:twoCellAnchor>
  <xdr:twoCellAnchor>
    <xdr:from>
      <xdr:col>3</xdr:col>
      <xdr:colOff>1363980</xdr:colOff>
      <xdr:row>17</xdr:row>
      <xdr:rowOff>152400</xdr:rowOff>
    </xdr:from>
    <xdr:to>
      <xdr:col>8</xdr:col>
      <xdr:colOff>220980</xdr:colOff>
      <xdr:row>24</xdr:row>
      <xdr:rowOff>38100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5D18CBA7-BE54-4426-8547-3235C954715F}"/>
            </a:ext>
          </a:extLst>
        </xdr:cNvPr>
        <xdr:cNvSpPr txBox="1"/>
      </xdr:nvSpPr>
      <xdr:spPr>
        <a:xfrm>
          <a:off x="3830955" y="4076700"/>
          <a:ext cx="3600450" cy="1219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/>
            <a:t>Differenz des gleitenden</a:t>
          </a:r>
          <a:r>
            <a:rPr lang="de-DE" sz="1100" baseline="0"/>
            <a:t> Durchschnittwertes vom Ursprungswert:  </a:t>
          </a:r>
        </a:p>
        <a:p>
          <a:r>
            <a:rPr lang="de-DE" sz="1100" b="1" baseline="0">
              <a:solidFill>
                <a:srgbClr val="FF0000"/>
              </a:solidFill>
            </a:rPr>
            <a:t>yi - gleitDurch</a:t>
          </a:r>
        </a:p>
        <a:p>
          <a:r>
            <a:rPr lang="de-DE" sz="1100" baseline="0"/>
            <a:t>Die Differenz wird dem Zeitraum zugewiesen, in dem der Ursprungswert liegt! =&gt; periodengerecht</a:t>
          </a:r>
          <a:endParaRPr lang="de-DE" sz="1100"/>
        </a:p>
        <a:p>
          <a:endParaRPr lang="de-DE" sz="1100"/>
        </a:p>
      </xdr:txBody>
    </xdr:sp>
    <xdr:clientData/>
  </xdr:twoCellAnchor>
  <xdr:twoCellAnchor>
    <xdr:from>
      <xdr:col>3</xdr:col>
      <xdr:colOff>1371600</xdr:colOff>
      <xdr:row>25</xdr:row>
      <xdr:rowOff>76200</xdr:rowOff>
    </xdr:from>
    <xdr:to>
      <xdr:col>8</xdr:col>
      <xdr:colOff>228600</xdr:colOff>
      <xdr:row>29</xdr:row>
      <xdr:rowOff>83820</xdr:rowOff>
    </xdr:to>
    <xdr:sp macro="" textlink="">
      <xdr:nvSpPr>
        <xdr:cNvPr id="4" name="Textfeld 3">
          <a:extLst>
            <a:ext uri="{FF2B5EF4-FFF2-40B4-BE49-F238E27FC236}">
              <a16:creationId xmlns:a16="http://schemas.microsoft.com/office/drawing/2014/main" id="{9F7F5174-419F-4D8F-AA3D-8EABDDF38697}"/>
            </a:ext>
          </a:extLst>
        </xdr:cNvPr>
        <xdr:cNvSpPr txBox="1"/>
      </xdr:nvSpPr>
      <xdr:spPr>
        <a:xfrm>
          <a:off x="3838575" y="5524500"/>
          <a:ext cx="3600450" cy="7696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/>
            <a:t>Durchschnitte der Quartal-Abweichungen</a:t>
          </a:r>
        </a:p>
        <a:p>
          <a:r>
            <a:rPr lang="de-DE" sz="1100"/>
            <a:t>Tertial</a:t>
          </a:r>
          <a:r>
            <a:rPr lang="de-DE" sz="1100" baseline="0"/>
            <a:t> I: (-10,88 + (-11,88))/2 = - 11,38</a:t>
          </a:r>
        </a:p>
        <a:p>
          <a:r>
            <a:rPr lang="de-DE" sz="1100" baseline="0"/>
            <a:t>Tertial II: (-6,75 + (-6,00))/2 = - 6,38</a:t>
          </a:r>
          <a:endParaRPr lang="de-DE" sz="1100"/>
        </a:p>
        <a:p>
          <a:endParaRPr lang="de-DE" sz="1100"/>
        </a:p>
      </xdr:txBody>
    </xdr:sp>
    <xdr:clientData/>
  </xdr:twoCellAnchor>
  <xdr:twoCellAnchor>
    <xdr:from>
      <xdr:col>8</xdr:col>
      <xdr:colOff>411480</xdr:colOff>
      <xdr:row>18</xdr:row>
      <xdr:rowOff>15240</xdr:rowOff>
    </xdr:from>
    <xdr:to>
      <xdr:col>8</xdr:col>
      <xdr:colOff>1874520</xdr:colOff>
      <xdr:row>25</xdr:row>
      <xdr:rowOff>121920</xdr:rowOff>
    </xdr:to>
    <xdr:sp macro="" textlink="">
      <xdr:nvSpPr>
        <xdr:cNvPr id="5" name="Textfeld 4">
          <a:extLst>
            <a:ext uri="{FF2B5EF4-FFF2-40B4-BE49-F238E27FC236}">
              <a16:creationId xmlns:a16="http://schemas.microsoft.com/office/drawing/2014/main" id="{9314DF86-C66F-4026-8CC3-BA8C7D9D37F0}"/>
            </a:ext>
          </a:extLst>
        </xdr:cNvPr>
        <xdr:cNvSpPr txBox="1"/>
      </xdr:nvSpPr>
      <xdr:spPr>
        <a:xfrm>
          <a:off x="7621905" y="4130040"/>
          <a:ext cx="1463040" cy="14401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/>
            <a:t>Durchschnitte = Saisonkomponenten:</a:t>
          </a:r>
        </a:p>
        <a:p>
          <a:r>
            <a:rPr lang="de-DE" sz="1100"/>
            <a:t>Einordnen/Auflisten</a:t>
          </a:r>
          <a:r>
            <a:rPr lang="de-DE" sz="1100" baseline="0"/>
            <a:t> der Werte in ihrem jeweiligen Periodenbereich</a:t>
          </a:r>
          <a:endParaRPr lang="de-DE" sz="1100"/>
        </a:p>
      </xdr:txBody>
    </xdr:sp>
    <xdr:clientData/>
  </xdr:twoCellAnchor>
  <xdr:twoCellAnchor>
    <xdr:from>
      <xdr:col>9</xdr:col>
      <xdr:colOff>0</xdr:colOff>
      <xdr:row>18</xdr:row>
      <xdr:rowOff>0</xdr:rowOff>
    </xdr:from>
    <xdr:to>
      <xdr:col>10</xdr:col>
      <xdr:colOff>83820</xdr:colOff>
      <xdr:row>25</xdr:row>
      <xdr:rowOff>106680</xdr:rowOff>
    </xdr:to>
    <xdr:sp macro="" textlink="">
      <xdr:nvSpPr>
        <xdr:cNvPr id="6" name="Textfeld 5">
          <a:extLst>
            <a:ext uri="{FF2B5EF4-FFF2-40B4-BE49-F238E27FC236}">
              <a16:creationId xmlns:a16="http://schemas.microsoft.com/office/drawing/2014/main" id="{3C7A94A4-C271-4C88-B4E1-6095D7755908}"/>
            </a:ext>
          </a:extLst>
        </xdr:cNvPr>
        <xdr:cNvSpPr txBox="1"/>
      </xdr:nvSpPr>
      <xdr:spPr>
        <a:xfrm>
          <a:off x="9115425" y="4114800"/>
          <a:ext cx="1617345" cy="14401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/>
            <a:t>Berechnung der saisonbereinigten</a:t>
          </a:r>
          <a:r>
            <a:rPr lang="de-DE" sz="1100" baseline="0"/>
            <a:t> Werte:</a:t>
          </a:r>
        </a:p>
        <a:p>
          <a:r>
            <a:rPr lang="de-DE" sz="1100" baseline="0"/>
            <a:t>yi - ski</a:t>
          </a:r>
        </a:p>
        <a:p>
          <a:r>
            <a:rPr lang="de-DE" sz="1100" baseline="0"/>
            <a:t>(Ursprungswert - Saisonkomponente)</a:t>
          </a:r>
        </a:p>
        <a:p>
          <a:endParaRPr lang="de-DE" sz="1100"/>
        </a:p>
      </xdr:txBody>
    </xdr:sp>
    <xdr:clientData/>
  </xdr:twoCellAnchor>
  <xdr:twoCellAnchor>
    <xdr:from>
      <xdr:col>10</xdr:col>
      <xdr:colOff>228600</xdr:colOff>
      <xdr:row>7</xdr:row>
      <xdr:rowOff>175260</xdr:rowOff>
    </xdr:from>
    <xdr:to>
      <xdr:col>16</xdr:col>
      <xdr:colOff>45720</xdr:colOff>
      <xdr:row>21</xdr:row>
      <xdr:rowOff>76200</xdr:rowOff>
    </xdr:to>
    <xdr:graphicFrame macro="">
      <xdr:nvGraphicFramePr>
        <xdr:cNvPr id="7" name="Diagramm 6">
          <a:extLst>
            <a:ext uri="{FF2B5EF4-FFF2-40B4-BE49-F238E27FC236}">
              <a16:creationId xmlns:a16="http://schemas.microsoft.com/office/drawing/2014/main" id="{CBD2F193-05CD-470D-980E-8E3A8FC47A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381000</xdr:colOff>
      <xdr:row>12</xdr:row>
      <xdr:rowOff>1905</xdr:rowOff>
    </xdr:from>
    <xdr:to>
      <xdr:col>3</xdr:col>
      <xdr:colOff>967740</xdr:colOff>
      <xdr:row>17</xdr:row>
      <xdr:rowOff>112395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F6012C70-7C94-4607-9125-E04A90638B16}"/>
            </a:ext>
          </a:extLst>
        </xdr:cNvPr>
        <xdr:cNvSpPr txBox="1"/>
      </xdr:nvSpPr>
      <xdr:spPr>
        <a:xfrm>
          <a:off x="1962150" y="2773680"/>
          <a:ext cx="1558290" cy="101536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/>
            <a:t>gleitender Durchschnitt</a:t>
          </a:r>
        </a:p>
        <a:p>
          <a:r>
            <a:rPr lang="de-DE" sz="1100"/>
            <a:t>(x1+x2+x3)/3 = ???</a:t>
          </a:r>
        </a:p>
        <a:p>
          <a:r>
            <a:rPr lang="de-DE" sz="1100"/>
            <a:t>(x2+x3+x4)/3</a:t>
          </a:r>
          <a:r>
            <a:rPr lang="de-DE" sz="1100" baseline="0"/>
            <a:t> = ???</a:t>
          </a:r>
        </a:p>
        <a:p>
          <a:r>
            <a:rPr lang="de-DE" sz="1100" baseline="0"/>
            <a:t>(30+15+21)/3 = 22,00</a:t>
          </a:r>
        </a:p>
        <a:p>
          <a:r>
            <a:rPr lang="de-DE" sz="1100" baseline="0"/>
            <a:t>usw.</a:t>
          </a:r>
          <a:endParaRPr lang="de-DE" sz="1100"/>
        </a:p>
      </xdr:txBody>
    </xdr:sp>
    <xdr:clientData/>
  </xdr:twoCellAnchor>
  <xdr:twoCellAnchor>
    <xdr:from>
      <xdr:col>3</xdr:col>
      <xdr:colOff>1350645</xdr:colOff>
      <xdr:row>11</xdr:row>
      <xdr:rowOff>43815</xdr:rowOff>
    </xdr:from>
    <xdr:to>
      <xdr:col>7</xdr:col>
      <xdr:colOff>207645</xdr:colOff>
      <xdr:row>17</xdr:row>
      <xdr:rowOff>85725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ABB03B67-947F-4261-8B5A-80E00E81A12C}"/>
            </a:ext>
          </a:extLst>
        </xdr:cNvPr>
        <xdr:cNvSpPr txBox="1"/>
      </xdr:nvSpPr>
      <xdr:spPr>
        <a:xfrm>
          <a:off x="3903345" y="2634615"/>
          <a:ext cx="2962275" cy="11277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/>
            <a:t>Differenz des gleitenden</a:t>
          </a:r>
          <a:r>
            <a:rPr lang="de-DE" sz="1100" baseline="0"/>
            <a:t> Durchschnittwertes vom Ursprungswert:  </a:t>
          </a:r>
        </a:p>
        <a:p>
          <a:r>
            <a:rPr lang="de-DE" sz="1100" b="1" baseline="0">
              <a:solidFill>
                <a:srgbClr val="FF0000"/>
              </a:solidFill>
            </a:rPr>
            <a:t>yi - gleitDurch</a:t>
          </a:r>
        </a:p>
        <a:p>
          <a:r>
            <a:rPr lang="de-DE" sz="1100" baseline="0"/>
            <a:t>Die Differenz wird dem Zeitraum zugewiesen, in dem der Ursprungswert liegt! =&gt; periodengerecht</a:t>
          </a:r>
          <a:endParaRPr lang="de-DE" sz="1100"/>
        </a:p>
        <a:p>
          <a:endParaRPr lang="de-DE" sz="1100"/>
        </a:p>
      </xdr:txBody>
    </xdr:sp>
    <xdr:clientData/>
  </xdr:twoCellAnchor>
  <xdr:twoCellAnchor>
    <xdr:from>
      <xdr:col>3</xdr:col>
      <xdr:colOff>1371600</xdr:colOff>
      <xdr:row>18</xdr:row>
      <xdr:rowOff>112395</xdr:rowOff>
    </xdr:from>
    <xdr:to>
      <xdr:col>7</xdr:col>
      <xdr:colOff>228600</xdr:colOff>
      <xdr:row>22</xdr:row>
      <xdr:rowOff>112395</xdr:rowOff>
    </xdr:to>
    <xdr:sp macro="" textlink="">
      <xdr:nvSpPr>
        <xdr:cNvPr id="4" name="Textfeld 3">
          <a:extLst>
            <a:ext uri="{FF2B5EF4-FFF2-40B4-BE49-F238E27FC236}">
              <a16:creationId xmlns:a16="http://schemas.microsoft.com/office/drawing/2014/main" id="{EDA59D28-D4E4-4CBC-9519-8AC114A26FC9}"/>
            </a:ext>
          </a:extLst>
        </xdr:cNvPr>
        <xdr:cNvSpPr txBox="1"/>
      </xdr:nvSpPr>
      <xdr:spPr>
        <a:xfrm>
          <a:off x="3924300" y="3970020"/>
          <a:ext cx="2962275" cy="7239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/>
            <a:t>Durchschnitte der Tertial-Abweichungen</a:t>
          </a:r>
        </a:p>
        <a:p>
          <a:r>
            <a:rPr lang="de-DE" sz="1100"/>
            <a:t>Tertial</a:t>
          </a:r>
          <a:r>
            <a:rPr lang="de-DE" sz="1100" baseline="0"/>
            <a:t> I: (Summe der 1. Spaltenwerte)/n = ???</a:t>
          </a:r>
        </a:p>
        <a:p>
          <a:r>
            <a:rPr lang="de-DE" sz="1100" baseline="0"/>
            <a:t>Tertial II: analog zu Tertial I</a:t>
          </a:r>
          <a:endParaRPr lang="de-DE" sz="1100"/>
        </a:p>
        <a:p>
          <a:endParaRPr lang="de-DE" sz="1100"/>
        </a:p>
      </xdr:txBody>
    </xdr:sp>
    <xdr:clientData/>
  </xdr:twoCellAnchor>
  <xdr:twoCellAnchor>
    <xdr:from>
      <xdr:col>7</xdr:col>
      <xdr:colOff>398145</xdr:colOff>
      <xdr:row>11</xdr:row>
      <xdr:rowOff>36195</xdr:rowOff>
    </xdr:from>
    <xdr:to>
      <xdr:col>7</xdr:col>
      <xdr:colOff>1882140</xdr:colOff>
      <xdr:row>18</xdr:row>
      <xdr:rowOff>152400</xdr:rowOff>
    </xdr:to>
    <xdr:sp macro="" textlink="">
      <xdr:nvSpPr>
        <xdr:cNvPr id="5" name="Textfeld 4">
          <a:extLst>
            <a:ext uri="{FF2B5EF4-FFF2-40B4-BE49-F238E27FC236}">
              <a16:creationId xmlns:a16="http://schemas.microsoft.com/office/drawing/2014/main" id="{8ED57F4C-47A1-4A16-A32E-7BE22C382341}"/>
            </a:ext>
          </a:extLst>
        </xdr:cNvPr>
        <xdr:cNvSpPr txBox="1"/>
      </xdr:nvSpPr>
      <xdr:spPr>
        <a:xfrm>
          <a:off x="7056120" y="2626995"/>
          <a:ext cx="1483995" cy="138303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/>
            <a:t>Durchschnitte = Saisonkomponenten:</a:t>
          </a:r>
        </a:p>
        <a:p>
          <a:r>
            <a:rPr lang="de-DE" sz="1100"/>
            <a:t>Einordnen/Auflisten</a:t>
          </a:r>
          <a:r>
            <a:rPr lang="de-DE" sz="1100" baseline="0"/>
            <a:t> der Werte in ihrem jeweiligen Periodenbereich</a:t>
          </a:r>
          <a:endParaRPr lang="de-DE" sz="1100"/>
        </a:p>
      </xdr:txBody>
    </xdr:sp>
    <xdr:clientData/>
  </xdr:twoCellAnchor>
  <xdr:twoCellAnchor>
    <xdr:from>
      <xdr:col>8</xdr:col>
      <xdr:colOff>0</xdr:colOff>
      <xdr:row>11</xdr:row>
      <xdr:rowOff>26670</xdr:rowOff>
    </xdr:from>
    <xdr:to>
      <xdr:col>9</xdr:col>
      <xdr:colOff>91440</xdr:colOff>
      <xdr:row>18</xdr:row>
      <xdr:rowOff>152400</xdr:rowOff>
    </xdr:to>
    <xdr:sp macro="" textlink="">
      <xdr:nvSpPr>
        <xdr:cNvPr id="6" name="Textfeld 5">
          <a:extLst>
            <a:ext uri="{FF2B5EF4-FFF2-40B4-BE49-F238E27FC236}">
              <a16:creationId xmlns:a16="http://schemas.microsoft.com/office/drawing/2014/main" id="{9299AAD7-3258-4AE0-A57A-1D2F56E51E36}"/>
            </a:ext>
          </a:extLst>
        </xdr:cNvPr>
        <xdr:cNvSpPr txBox="1"/>
      </xdr:nvSpPr>
      <xdr:spPr>
        <a:xfrm>
          <a:off x="8620125" y="2617470"/>
          <a:ext cx="1672590" cy="139255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/>
            <a:t>Berechnung der saisonbereinigten</a:t>
          </a:r>
          <a:r>
            <a:rPr lang="de-DE" sz="1100" baseline="0"/>
            <a:t> Werte:</a:t>
          </a:r>
        </a:p>
        <a:p>
          <a:r>
            <a:rPr lang="de-DE" sz="1100" baseline="0"/>
            <a:t>yi - ski</a:t>
          </a:r>
        </a:p>
        <a:p>
          <a:r>
            <a:rPr lang="de-DE" sz="1100" baseline="0"/>
            <a:t>(Ursprungswert - Saisonkomponente)</a:t>
          </a:r>
        </a:p>
        <a:p>
          <a:endParaRPr lang="de-DE" sz="1100"/>
        </a:p>
      </xdr:txBody>
    </xdr:sp>
    <xdr:clientData/>
  </xdr:twoCellAnchor>
  <xdr:twoCellAnchor>
    <xdr:from>
      <xdr:col>10</xdr:col>
      <xdr:colOff>85725</xdr:colOff>
      <xdr:row>5</xdr:row>
      <xdr:rowOff>0</xdr:rowOff>
    </xdr:from>
    <xdr:to>
      <xdr:col>15</xdr:col>
      <xdr:colOff>19050</xdr:colOff>
      <xdr:row>8</xdr:row>
      <xdr:rowOff>142875</xdr:rowOff>
    </xdr:to>
    <xdr:sp macro="" textlink="">
      <xdr:nvSpPr>
        <xdr:cNvPr id="8" name="Textfeld 7">
          <a:extLst>
            <a:ext uri="{FF2B5EF4-FFF2-40B4-BE49-F238E27FC236}">
              <a16:creationId xmlns:a16="http://schemas.microsoft.com/office/drawing/2014/main" id="{F6CA672D-F657-4071-9292-F0523030DEFB}"/>
            </a:ext>
          </a:extLst>
        </xdr:cNvPr>
        <xdr:cNvSpPr txBox="1"/>
      </xdr:nvSpPr>
      <xdr:spPr>
        <a:xfrm>
          <a:off x="10725150" y="1352550"/>
          <a:ext cx="3743325" cy="714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400" b="1">
              <a:solidFill>
                <a:srgbClr val="FF0000"/>
              </a:solidFill>
            </a:rPr>
            <a:t>Bitte 2D-Linien-Diagramm</a:t>
          </a:r>
          <a:r>
            <a:rPr lang="de-DE" sz="1400" b="1" baseline="0">
              <a:solidFill>
                <a:srgbClr val="FF0000"/>
              </a:solidFill>
            </a:rPr>
            <a:t> mit Ausgangsdaten und mit den saisonbereinigten Werten einfügen</a:t>
          </a:r>
          <a:endParaRPr lang="de-DE" sz="1400" b="1">
            <a:solidFill>
              <a:srgbClr val="FF0000"/>
            </a:solidFill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381000</xdr:colOff>
      <xdr:row>30</xdr:row>
      <xdr:rowOff>121920</xdr:rowOff>
    </xdr:from>
    <xdr:to>
      <xdr:col>3</xdr:col>
      <xdr:colOff>960120</xdr:colOff>
      <xdr:row>36</xdr:row>
      <xdr:rowOff>76200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E50D40C6-2F21-4E37-A503-6A2D782E739B}"/>
            </a:ext>
          </a:extLst>
        </xdr:cNvPr>
        <xdr:cNvSpPr txBox="1"/>
      </xdr:nvSpPr>
      <xdr:spPr>
        <a:xfrm>
          <a:off x="1965960" y="6294120"/>
          <a:ext cx="1546860" cy="10515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/>
            <a:t>gleitender Durchschnitt</a:t>
          </a:r>
        </a:p>
        <a:p>
          <a:r>
            <a:rPr lang="de-DE" sz="1100"/>
            <a:t>(x1+x2+x3)/3 = ???</a:t>
          </a:r>
        </a:p>
        <a:p>
          <a:r>
            <a:rPr lang="de-DE" sz="1100"/>
            <a:t>(x2+x3+x4)/3</a:t>
          </a:r>
          <a:r>
            <a:rPr lang="de-DE" sz="1100" baseline="0"/>
            <a:t> = ???</a:t>
          </a:r>
        </a:p>
        <a:p>
          <a:r>
            <a:rPr lang="de-DE" sz="1100" baseline="0"/>
            <a:t>(30+15+21)/3 = 22,00</a:t>
          </a:r>
        </a:p>
        <a:p>
          <a:r>
            <a:rPr lang="de-DE" sz="1100" baseline="0"/>
            <a:t>usw.</a:t>
          </a:r>
          <a:endParaRPr lang="de-DE" sz="1100"/>
        </a:p>
      </xdr:txBody>
    </xdr:sp>
    <xdr:clientData/>
  </xdr:twoCellAnchor>
  <xdr:twoCellAnchor>
    <xdr:from>
      <xdr:col>3</xdr:col>
      <xdr:colOff>1363980</xdr:colOff>
      <xdr:row>29</xdr:row>
      <xdr:rowOff>152400</xdr:rowOff>
    </xdr:from>
    <xdr:to>
      <xdr:col>7</xdr:col>
      <xdr:colOff>220980</xdr:colOff>
      <xdr:row>36</xdr:row>
      <xdr:rowOff>38100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36146B51-492D-4955-B08D-7F3AFBE9705A}"/>
            </a:ext>
          </a:extLst>
        </xdr:cNvPr>
        <xdr:cNvSpPr txBox="1"/>
      </xdr:nvSpPr>
      <xdr:spPr>
        <a:xfrm>
          <a:off x="3916680" y="6141720"/>
          <a:ext cx="2971800" cy="11658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/>
            <a:t>Differenz des gleitenden</a:t>
          </a:r>
          <a:r>
            <a:rPr lang="de-DE" sz="1100" baseline="0"/>
            <a:t> Durchschnittwertes vom Ursprungswert:  </a:t>
          </a:r>
        </a:p>
        <a:p>
          <a:r>
            <a:rPr lang="de-DE" sz="1100" b="1" baseline="0">
              <a:solidFill>
                <a:srgbClr val="FF0000"/>
              </a:solidFill>
            </a:rPr>
            <a:t>yi - gleitDurch</a:t>
          </a:r>
        </a:p>
        <a:p>
          <a:r>
            <a:rPr lang="de-DE" sz="1100" baseline="0"/>
            <a:t>Die Differenz wird dem Zeitraum zugewiesen, in dem der Ursprungswert liegt! =&gt; periodengerecht</a:t>
          </a:r>
          <a:endParaRPr lang="de-DE" sz="1100"/>
        </a:p>
        <a:p>
          <a:endParaRPr lang="de-DE" sz="1100"/>
        </a:p>
      </xdr:txBody>
    </xdr:sp>
    <xdr:clientData/>
  </xdr:twoCellAnchor>
  <xdr:twoCellAnchor>
    <xdr:from>
      <xdr:col>3</xdr:col>
      <xdr:colOff>1247775</xdr:colOff>
      <xdr:row>37</xdr:row>
      <xdr:rowOff>76200</xdr:rowOff>
    </xdr:from>
    <xdr:to>
      <xdr:col>7</xdr:col>
      <xdr:colOff>228600</xdr:colOff>
      <xdr:row>41</xdr:row>
      <xdr:rowOff>85725</xdr:rowOff>
    </xdr:to>
    <xdr:sp macro="" textlink="">
      <xdr:nvSpPr>
        <xdr:cNvPr id="4" name="Textfeld 3">
          <a:extLst>
            <a:ext uri="{FF2B5EF4-FFF2-40B4-BE49-F238E27FC236}">
              <a16:creationId xmlns:a16="http://schemas.microsoft.com/office/drawing/2014/main" id="{8470A3DC-A730-4330-83E8-15B34F8C7FB1}"/>
            </a:ext>
          </a:extLst>
        </xdr:cNvPr>
        <xdr:cNvSpPr txBox="1"/>
      </xdr:nvSpPr>
      <xdr:spPr>
        <a:xfrm>
          <a:off x="4086225" y="7896225"/>
          <a:ext cx="2924175" cy="7334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/>
            <a:t>Durchschnitte der Tertial-Abweichungen</a:t>
          </a:r>
        </a:p>
        <a:p>
          <a:r>
            <a:rPr lang="de-DE" sz="1100"/>
            <a:t>Tertial</a:t>
          </a:r>
          <a:r>
            <a:rPr lang="de-DE" sz="1100" baseline="0"/>
            <a:t> I: (Summe der 1. Spaltenwerte)/n = ???</a:t>
          </a:r>
        </a:p>
        <a:p>
          <a:r>
            <a:rPr lang="de-DE" sz="1100" baseline="0"/>
            <a:t>Tertial II: analog zu Tertial I</a:t>
          </a:r>
          <a:endParaRPr lang="de-DE" sz="1100"/>
        </a:p>
        <a:p>
          <a:endParaRPr lang="de-DE" sz="1100"/>
        </a:p>
      </xdr:txBody>
    </xdr:sp>
    <xdr:clientData/>
  </xdr:twoCellAnchor>
  <xdr:twoCellAnchor>
    <xdr:from>
      <xdr:col>7</xdr:col>
      <xdr:colOff>407670</xdr:colOff>
      <xdr:row>30</xdr:row>
      <xdr:rowOff>15240</xdr:rowOff>
    </xdr:from>
    <xdr:to>
      <xdr:col>8</xdr:col>
      <xdr:colOff>521970</xdr:colOff>
      <xdr:row>37</xdr:row>
      <xdr:rowOff>125730</xdr:rowOff>
    </xdr:to>
    <xdr:sp macro="" textlink="">
      <xdr:nvSpPr>
        <xdr:cNvPr id="5" name="Textfeld 4">
          <a:extLst>
            <a:ext uri="{FF2B5EF4-FFF2-40B4-BE49-F238E27FC236}">
              <a16:creationId xmlns:a16="http://schemas.microsoft.com/office/drawing/2014/main" id="{77C35384-E4AB-4EB2-94DA-060D8DBD197E}"/>
            </a:ext>
          </a:extLst>
        </xdr:cNvPr>
        <xdr:cNvSpPr txBox="1"/>
      </xdr:nvSpPr>
      <xdr:spPr>
        <a:xfrm>
          <a:off x="7189470" y="6387465"/>
          <a:ext cx="1733550" cy="137731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/>
            <a:t>Durchschnitte = Saisonkomponenten:</a:t>
          </a:r>
        </a:p>
        <a:p>
          <a:r>
            <a:rPr lang="de-DE" sz="1100"/>
            <a:t>Einordnen/Auflisten</a:t>
          </a:r>
          <a:r>
            <a:rPr lang="de-DE" sz="1100" baseline="0"/>
            <a:t> der Werte in ihrem jeweiligen Periodenbereich</a:t>
          </a:r>
          <a:endParaRPr lang="de-DE" sz="1100"/>
        </a:p>
      </xdr:txBody>
    </xdr:sp>
    <xdr:clientData/>
  </xdr:twoCellAnchor>
  <xdr:twoCellAnchor>
    <xdr:from>
      <xdr:col>8</xdr:col>
      <xdr:colOff>723899</xdr:colOff>
      <xdr:row>30</xdr:row>
      <xdr:rowOff>24765</xdr:rowOff>
    </xdr:from>
    <xdr:to>
      <xdr:col>10</xdr:col>
      <xdr:colOff>750569</xdr:colOff>
      <xdr:row>35</xdr:row>
      <xdr:rowOff>57150</xdr:rowOff>
    </xdr:to>
    <xdr:sp macro="" textlink="">
      <xdr:nvSpPr>
        <xdr:cNvPr id="6" name="Textfeld 5">
          <a:extLst>
            <a:ext uri="{FF2B5EF4-FFF2-40B4-BE49-F238E27FC236}">
              <a16:creationId xmlns:a16="http://schemas.microsoft.com/office/drawing/2014/main" id="{16793512-EF5B-4834-8E3D-17AFC6736839}"/>
            </a:ext>
          </a:extLst>
        </xdr:cNvPr>
        <xdr:cNvSpPr txBox="1"/>
      </xdr:nvSpPr>
      <xdr:spPr>
        <a:xfrm>
          <a:off x="9124949" y="6396990"/>
          <a:ext cx="2369820" cy="9372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/>
            <a:t>Berechnung der saisonbereinigten</a:t>
          </a:r>
          <a:r>
            <a:rPr lang="de-DE" sz="1100" baseline="0"/>
            <a:t> Werte:</a:t>
          </a:r>
        </a:p>
        <a:p>
          <a:r>
            <a:rPr lang="de-DE" sz="1100" baseline="0"/>
            <a:t>yi - ski</a:t>
          </a:r>
        </a:p>
        <a:p>
          <a:r>
            <a:rPr lang="de-DE" sz="1100" baseline="0"/>
            <a:t>(Ursprungswert - Saisonkomponente)</a:t>
          </a:r>
        </a:p>
        <a:p>
          <a:endParaRPr lang="de-DE" sz="1100"/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14</xdr:col>
      <xdr:colOff>733425</xdr:colOff>
      <xdr:row>6</xdr:row>
      <xdr:rowOff>148590</xdr:rowOff>
    </xdr:to>
    <xdr:sp macro="" textlink="">
      <xdr:nvSpPr>
        <xdr:cNvPr id="7" name="Textfeld 6">
          <a:extLst>
            <a:ext uri="{FF2B5EF4-FFF2-40B4-BE49-F238E27FC236}">
              <a16:creationId xmlns:a16="http://schemas.microsoft.com/office/drawing/2014/main" id="{3255BDAD-C26F-4016-9F93-D4BA6217191F}"/>
            </a:ext>
          </a:extLst>
        </xdr:cNvPr>
        <xdr:cNvSpPr txBox="1"/>
      </xdr:nvSpPr>
      <xdr:spPr>
        <a:xfrm>
          <a:off x="10744200" y="923925"/>
          <a:ext cx="3895725" cy="69151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400" b="1">
              <a:solidFill>
                <a:srgbClr val="FF0000"/>
              </a:solidFill>
            </a:rPr>
            <a:t>Bitte 2D-Linien-Diagramm</a:t>
          </a:r>
          <a:r>
            <a:rPr lang="de-DE" sz="1400" b="1" baseline="0">
              <a:solidFill>
                <a:srgbClr val="FF0000"/>
              </a:solidFill>
            </a:rPr>
            <a:t> mit Ausgangsdaten und mit den saisonbereinigten Werten einfügen</a:t>
          </a:r>
          <a:endParaRPr lang="de-DE" sz="1400" b="1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CB55B8-5B09-427C-89F3-B7BC81CAF678}">
  <dimension ref="A1:C26"/>
  <sheetViews>
    <sheetView workbookViewId="0">
      <selection activeCell="H33" sqref="H33"/>
    </sheetView>
  </sheetViews>
  <sheetFormatPr baseColWidth="10" defaultRowHeight="14.4" x14ac:dyDescent="0.3"/>
  <sheetData>
    <row r="1" spans="1:3" x14ac:dyDescent="0.3">
      <c r="A1" t="s">
        <v>0</v>
      </c>
    </row>
    <row r="2" spans="1:3" x14ac:dyDescent="0.3">
      <c r="B2" s="1" t="s">
        <v>1</v>
      </c>
      <c r="C2" s="1" t="s">
        <v>2</v>
      </c>
    </row>
    <row r="3" spans="1:3" x14ac:dyDescent="0.3">
      <c r="B3" s="1">
        <v>1</v>
      </c>
      <c r="C3" s="1">
        <v>75</v>
      </c>
    </row>
    <row r="4" spans="1:3" x14ac:dyDescent="0.3">
      <c r="B4" s="1">
        <v>2</v>
      </c>
      <c r="C4" s="1">
        <v>63</v>
      </c>
    </row>
    <row r="5" spans="1:3" x14ac:dyDescent="0.3">
      <c r="B5" s="1">
        <v>3</v>
      </c>
      <c r="C5" s="1">
        <v>65</v>
      </c>
    </row>
    <row r="6" spans="1:3" x14ac:dyDescent="0.3">
      <c r="B6" s="1">
        <v>4</v>
      </c>
      <c r="C6" s="1">
        <v>60</v>
      </c>
    </row>
    <row r="7" spans="1:3" x14ac:dyDescent="0.3">
      <c r="B7" s="1">
        <v>5</v>
      </c>
      <c r="C7" s="1">
        <v>52</v>
      </c>
    </row>
    <row r="8" spans="1:3" x14ac:dyDescent="0.3">
      <c r="B8" s="1">
        <v>6</v>
      </c>
      <c r="C8" s="1">
        <v>50</v>
      </c>
    </row>
    <row r="9" spans="1:3" x14ac:dyDescent="0.3">
      <c r="B9" s="1">
        <v>7</v>
      </c>
      <c r="C9" s="1">
        <v>45</v>
      </c>
    </row>
    <row r="10" spans="1:3" x14ac:dyDescent="0.3">
      <c r="B10" s="1">
        <v>8</v>
      </c>
      <c r="C10" s="1">
        <v>55</v>
      </c>
    </row>
    <row r="11" spans="1:3" x14ac:dyDescent="0.3">
      <c r="B11" s="1">
        <v>9</v>
      </c>
      <c r="C11" s="1">
        <v>57</v>
      </c>
    </row>
    <row r="12" spans="1:3" x14ac:dyDescent="0.3">
      <c r="B12" s="1">
        <v>10</v>
      </c>
      <c r="C12" s="1">
        <v>64</v>
      </c>
    </row>
    <row r="13" spans="1:3" x14ac:dyDescent="0.3">
      <c r="B13" s="1">
        <v>11</v>
      </c>
      <c r="C13" s="1">
        <v>68</v>
      </c>
    </row>
    <row r="14" spans="1:3" x14ac:dyDescent="0.3">
      <c r="B14" s="1">
        <v>12</v>
      </c>
      <c r="C14" s="1">
        <v>73</v>
      </c>
    </row>
    <row r="15" spans="1:3" x14ac:dyDescent="0.3">
      <c r="B15" s="1">
        <v>1</v>
      </c>
      <c r="C15" s="1">
        <v>74</v>
      </c>
    </row>
    <row r="16" spans="1:3" x14ac:dyDescent="0.3">
      <c r="B16" s="1">
        <v>2</v>
      </c>
      <c r="C16" s="1">
        <v>70</v>
      </c>
    </row>
    <row r="17" spans="2:3" x14ac:dyDescent="0.3">
      <c r="B17" s="1">
        <v>3</v>
      </c>
      <c r="C17" s="1">
        <v>68</v>
      </c>
    </row>
    <row r="18" spans="2:3" x14ac:dyDescent="0.3">
      <c r="B18" s="1">
        <v>4</v>
      </c>
      <c r="C18" s="1">
        <v>63</v>
      </c>
    </row>
    <row r="19" spans="2:3" x14ac:dyDescent="0.3">
      <c r="B19" s="1">
        <v>5</v>
      </c>
      <c r="C19" s="1">
        <v>57</v>
      </c>
    </row>
    <row r="20" spans="2:3" x14ac:dyDescent="0.3">
      <c r="B20" s="1">
        <v>6</v>
      </c>
      <c r="C20" s="1">
        <v>54</v>
      </c>
    </row>
    <row r="21" spans="2:3" x14ac:dyDescent="0.3">
      <c r="B21" s="1">
        <v>7</v>
      </c>
      <c r="C21" s="1">
        <v>58</v>
      </c>
    </row>
    <row r="22" spans="2:3" x14ac:dyDescent="0.3">
      <c r="B22" s="1">
        <v>8</v>
      </c>
      <c r="C22" s="1">
        <v>50</v>
      </c>
    </row>
    <row r="23" spans="2:3" x14ac:dyDescent="0.3">
      <c r="B23" s="1">
        <v>9</v>
      </c>
      <c r="C23" s="1">
        <v>62</v>
      </c>
    </row>
    <row r="24" spans="2:3" x14ac:dyDescent="0.3">
      <c r="B24" s="1">
        <v>10</v>
      </c>
      <c r="C24" s="1">
        <v>64</v>
      </c>
    </row>
    <row r="25" spans="2:3" x14ac:dyDescent="0.3">
      <c r="B25" s="1">
        <v>11</v>
      </c>
      <c r="C25" s="1">
        <v>73</v>
      </c>
    </row>
    <row r="26" spans="2:3" x14ac:dyDescent="0.3">
      <c r="B26" s="1">
        <v>12</v>
      </c>
      <c r="C26" s="1">
        <v>75</v>
      </c>
    </row>
  </sheetData>
  <pageMargins left="0.7" right="0.7" top="0.78740157499999996" bottom="0.78740157499999996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099C13-E630-4CD4-910A-B0B044E8AED7}">
  <dimension ref="B2:O34"/>
  <sheetViews>
    <sheetView workbookViewId="0">
      <selection activeCell="J3" sqref="J3:J11"/>
    </sheetView>
  </sheetViews>
  <sheetFormatPr baseColWidth="10" defaultRowHeight="14.4" x14ac:dyDescent="0.3"/>
  <cols>
    <col min="2" max="2" width="13.33203125" customWidth="1"/>
    <col min="3" max="3" width="14.109375" customWidth="1"/>
    <col min="4" max="4" width="25.44140625" customWidth="1"/>
    <col min="9" max="9" width="28.5546875" customWidth="1"/>
    <col min="10" max="10" width="23" customWidth="1"/>
  </cols>
  <sheetData>
    <row r="2" spans="2:15" ht="15" thickBot="1" x14ac:dyDescent="0.35"/>
    <row r="3" spans="2:15" ht="46.2" customHeight="1" x14ac:dyDescent="0.3">
      <c r="B3" s="7" t="s">
        <v>15</v>
      </c>
      <c r="C3" s="7" t="s">
        <v>7</v>
      </c>
      <c r="D3" s="7" t="s">
        <v>21</v>
      </c>
      <c r="E3" s="7" t="s">
        <v>17</v>
      </c>
      <c r="F3" s="7" t="s">
        <v>18</v>
      </c>
      <c r="G3" s="7" t="s">
        <v>19</v>
      </c>
      <c r="H3" s="7" t="s">
        <v>20</v>
      </c>
      <c r="I3" s="15" t="s">
        <v>14</v>
      </c>
      <c r="J3" s="20" t="s">
        <v>13</v>
      </c>
      <c r="K3" s="3"/>
      <c r="L3" s="3"/>
      <c r="M3" s="3"/>
      <c r="N3" s="3"/>
      <c r="O3" s="2"/>
    </row>
    <row r="4" spans="2:15" x14ac:dyDescent="0.3">
      <c r="B4" s="6" t="s">
        <v>4</v>
      </c>
      <c r="C4" s="1">
        <f>SUM(Einstieg_1!C3:C5)</f>
        <v>203</v>
      </c>
      <c r="D4" s="8"/>
      <c r="E4" s="7"/>
      <c r="F4" s="7"/>
      <c r="G4" s="7"/>
      <c r="H4" s="15"/>
      <c r="I4" s="16"/>
      <c r="J4" s="21"/>
      <c r="K4" s="3"/>
      <c r="L4" s="3"/>
      <c r="M4" s="3"/>
      <c r="N4" s="3"/>
      <c r="O4" s="2"/>
    </row>
    <row r="5" spans="2:15" x14ac:dyDescent="0.3">
      <c r="B5" s="31" t="s">
        <v>5</v>
      </c>
      <c r="C5" s="1">
        <f>SUM(Einstieg_1!C6:C8)</f>
        <v>162</v>
      </c>
      <c r="D5" s="32"/>
      <c r="E5" s="9"/>
      <c r="F5" s="9"/>
      <c r="G5" s="7"/>
      <c r="H5" s="15"/>
      <c r="I5" s="17"/>
      <c r="J5" s="21"/>
      <c r="K5" s="3"/>
      <c r="L5" s="3"/>
      <c r="M5" s="3"/>
      <c r="N5" s="3"/>
      <c r="O5" s="2"/>
    </row>
    <row r="6" spans="2:15" x14ac:dyDescent="0.3">
      <c r="B6" s="31" t="s">
        <v>6</v>
      </c>
      <c r="C6" s="1">
        <f>SUM(Einstieg_1!C9:C11)</f>
        <v>157</v>
      </c>
      <c r="D6" s="38"/>
      <c r="E6" s="9"/>
      <c r="F6" s="7"/>
      <c r="G6" s="9"/>
      <c r="H6" s="27"/>
      <c r="I6" s="18"/>
      <c r="J6" s="21"/>
      <c r="K6" s="3"/>
      <c r="L6" s="3"/>
      <c r="M6" s="3"/>
      <c r="N6" s="3"/>
      <c r="O6" s="2"/>
    </row>
    <row r="7" spans="2:15" x14ac:dyDescent="0.3">
      <c r="B7" s="31" t="s">
        <v>16</v>
      </c>
      <c r="C7" s="1">
        <f>SUM(Einstieg_1!C12:C14)</f>
        <v>205</v>
      </c>
      <c r="D7" s="38"/>
      <c r="E7" s="9"/>
      <c r="F7" s="7"/>
      <c r="G7" s="9"/>
      <c r="H7" s="28"/>
      <c r="I7" s="40"/>
      <c r="J7" s="21"/>
      <c r="K7" s="3"/>
      <c r="L7" s="3"/>
      <c r="M7" s="3"/>
      <c r="N7" s="3"/>
      <c r="O7" s="2"/>
    </row>
    <row r="8" spans="2:15" x14ac:dyDescent="0.3">
      <c r="B8" s="6" t="s">
        <v>4</v>
      </c>
      <c r="C8" s="1">
        <f>SUM(Einstieg_1!C15:C17)</f>
        <v>212</v>
      </c>
      <c r="D8" s="38"/>
      <c r="E8" s="9"/>
      <c r="F8" s="7"/>
      <c r="G8" s="9"/>
      <c r="H8" s="28"/>
      <c r="I8" s="16"/>
      <c r="J8" s="21"/>
      <c r="K8" s="3"/>
      <c r="L8" s="3"/>
      <c r="M8" s="3"/>
      <c r="N8" s="3"/>
      <c r="O8" s="2"/>
    </row>
    <row r="9" spans="2:15" x14ac:dyDescent="0.3">
      <c r="B9" s="31" t="s">
        <v>5</v>
      </c>
      <c r="C9" s="1">
        <f>SUM(Einstieg_1!C18:C20)</f>
        <v>174</v>
      </c>
      <c r="D9" s="38"/>
      <c r="E9" s="9"/>
      <c r="F9" s="7"/>
      <c r="G9" s="9"/>
      <c r="H9" s="28"/>
      <c r="I9" s="17"/>
      <c r="J9" s="21"/>
      <c r="K9" s="3"/>
      <c r="L9" s="3"/>
      <c r="M9" s="3"/>
      <c r="N9" s="3"/>
      <c r="O9" s="2"/>
    </row>
    <row r="10" spans="2:15" x14ac:dyDescent="0.3">
      <c r="B10" s="31" t="s">
        <v>6</v>
      </c>
      <c r="C10" s="1">
        <f>SUM(Einstieg_1!C21:C23)</f>
        <v>170</v>
      </c>
      <c r="D10" s="38"/>
      <c r="E10" s="9"/>
      <c r="F10" s="7"/>
      <c r="G10" s="9"/>
      <c r="H10" s="28"/>
      <c r="I10" s="18"/>
      <c r="J10" s="21"/>
      <c r="K10" s="3"/>
      <c r="L10" s="3"/>
      <c r="M10" s="3"/>
      <c r="N10" s="3"/>
      <c r="O10" s="2"/>
    </row>
    <row r="11" spans="2:15" ht="15" thickBot="1" x14ac:dyDescent="0.35">
      <c r="B11" s="6" t="s">
        <v>16</v>
      </c>
      <c r="C11" s="1">
        <f>SUM(Einstieg_1!C24:C26)</f>
        <v>212</v>
      </c>
      <c r="D11" s="66"/>
      <c r="E11" s="9"/>
      <c r="F11" s="7"/>
      <c r="G11" s="9"/>
      <c r="H11" s="9"/>
      <c r="I11" s="40"/>
      <c r="J11" s="22"/>
      <c r="K11" s="3"/>
      <c r="L11" s="3"/>
      <c r="M11" s="3"/>
      <c r="N11" s="3"/>
      <c r="O11" s="2"/>
    </row>
    <row r="12" spans="2:15" ht="28.8" x14ac:dyDescent="0.3">
      <c r="B12" s="61"/>
      <c r="C12" s="62"/>
      <c r="D12" s="3" t="s">
        <v>12</v>
      </c>
      <c r="E12" s="14"/>
      <c r="F12" s="25"/>
      <c r="G12" s="26"/>
      <c r="H12" s="39"/>
      <c r="I12" s="63"/>
      <c r="J12" s="63"/>
      <c r="K12" s="3"/>
      <c r="L12" s="3"/>
      <c r="M12" s="3"/>
      <c r="N12" s="3"/>
      <c r="O12" s="2"/>
    </row>
    <row r="13" spans="2:15" x14ac:dyDescent="0.3">
      <c r="B13" s="61"/>
      <c r="C13" s="62"/>
      <c r="D13" s="65"/>
      <c r="E13" s="63"/>
      <c r="F13" s="64"/>
      <c r="G13" s="63"/>
      <c r="H13" s="63"/>
      <c r="I13" s="63"/>
      <c r="J13" s="63"/>
      <c r="K13" s="3"/>
      <c r="L13" s="3"/>
      <c r="M13" s="3"/>
      <c r="N13" s="3"/>
      <c r="O13" s="2"/>
    </row>
    <row r="14" spans="2:15" x14ac:dyDescent="0.3">
      <c r="B14" s="61"/>
      <c r="C14" s="62"/>
      <c r="D14" s="65"/>
      <c r="E14" s="63"/>
      <c r="F14" s="64"/>
      <c r="G14" s="63"/>
      <c r="H14" s="63"/>
      <c r="I14" s="63"/>
      <c r="J14" s="63"/>
      <c r="K14" s="3"/>
      <c r="L14" s="3"/>
      <c r="M14" s="3"/>
      <c r="N14" s="3"/>
      <c r="O14" s="2"/>
    </row>
    <row r="15" spans="2:15" x14ac:dyDescent="0.3">
      <c r="B15" s="61"/>
      <c r="C15" s="62"/>
      <c r="D15" s="65"/>
      <c r="E15" s="63"/>
      <c r="F15" s="64"/>
      <c r="G15" s="63"/>
      <c r="H15" s="63"/>
      <c r="I15" s="63"/>
      <c r="J15" s="63"/>
      <c r="K15" s="3"/>
      <c r="L15" s="3"/>
      <c r="M15" s="3"/>
      <c r="N15" s="3"/>
      <c r="O15" s="2"/>
    </row>
    <row r="16" spans="2:15" x14ac:dyDescent="0.3">
      <c r="B16" s="61"/>
      <c r="C16" s="62"/>
      <c r="D16" s="65"/>
      <c r="E16" s="63"/>
      <c r="F16" s="64"/>
      <c r="G16" s="63"/>
      <c r="H16" s="63"/>
      <c r="I16" s="63"/>
      <c r="J16" s="63"/>
      <c r="K16" s="3"/>
      <c r="L16" s="3"/>
      <c r="M16" s="3"/>
      <c r="N16" s="3"/>
      <c r="O16" s="2"/>
    </row>
    <row r="17" spans="2:15" x14ac:dyDescent="0.3">
      <c r="B17" s="61"/>
      <c r="C17" s="62"/>
      <c r="D17" s="65"/>
      <c r="E17" s="63"/>
      <c r="F17" s="64"/>
      <c r="G17" s="63"/>
      <c r="H17" s="63"/>
      <c r="I17" s="63"/>
      <c r="J17" s="63"/>
      <c r="K17" s="3"/>
      <c r="L17" s="3"/>
      <c r="M17" s="3"/>
      <c r="N17" s="3"/>
      <c r="O17" s="2"/>
    </row>
    <row r="18" spans="2:15" x14ac:dyDescent="0.3">
      <c r="B18" s="61"/>
      <c r="C18" s="62"/>
      <c r="D18" s="65"/>
      <c r="E18" s="63"/>
      <c r="F18" s="64"/>
      <c r="G18" s="63"/>
      <c r="H18" s="63"/>
      <c r="I18" s="63"/>
      <c r="J18" s="63"/>
      <c r="K18" s="3"/>
      <c r="L18" s="3"/>
      <c r="M18" s="3"/>
      <c r="N18" s="3"/>
      <c r="O18" s="2"/>
    </row>
    <row r="19" spans="2:15" x14ac:dyDescent="0.3">
      <c r="B19" s="61"/>
      <c r="C19" s="62"/>
      <c r="D19" s="65"/>
      <c r="E19" s="63"/>
      <c r="F19" s="64"/>
      <c r="G19" s="63"/>
      <c r="H19" s="63"/>
      <c r="I19" s="63"/>
      <c r="J19" s="63"/>
      <c r="K19" s="3"/>
      <c r="L19" s="3"/>
      <c r="M19" s="3"/>
      <c r="N19" s="3"/>
      <c r="O19" s="2"/>
    </row>
    <row r="20" spans="2:15" x14ac:dyDescent="0.3">
      <c r="B20" s="61"/>
      <c r="C20" s="62"/>
      <c r="D20" s="65"/>
      <c r="E20" s="63"/>
      <c r="F20" s="64"/>
      <c r="G20" s="64"/>
      <c r="H20" s="64"/>
      <c r="I20" s="63"/>
      <c r="J20" s="63"/>
      <c r="K20" s="3"/>
      <c r="L20" s="3"/>
      <c r="M20" s="3"/>
      <c r="N20" s="3"/>
      <c r="O20" s="2"/>
    </row>
    <row r="21" spans="2:15" x14ac:dyDescent="0.3">
      <c r="B21" s="61"/>
      <c r="C21" s="62"/>
      <c r="D21" s="65"/>
      <c r="E21" s="63"/>
      <c r="F21" s="63"/>
      <c r="G21" s="64"/>
      <c r="H21" s="64"/>
      <c r="I21" s="63"/>
      <c r="J21" s="63"/>
      <c r="K21" s="3"/>
      <c r="L21" s="3"/>
      <c r="M21" s="3"/>
      <c r="N21" s="3"/>
      <c r="O21" s="2"/>
    </row>
    <row r="22" spans="2:15" x14ac:dyDescent="0.3">
      <c r="B22" s="61"/>
      <c r="C22" s="62"/>
      <c r="D22" s="65"/>
      <c r="E22" s="63"/>
      <c r="F22" s="64"/>
      <c r="G22" s="63"/>
      <c r="H22" s="63"/>
      <c r="I22" s="63"/>
      <c r="J22" s="63"/>
      <c r="K22" s="3"/>
      <c r="L22" s="3"/>
      <c r="M22" s="3"/>
      <c r="N22" s="3"/>
      <c r="O22" s="2"/>
    </row>
    <row r="23" spans="2:15" x14ac:dyDescent="0.3">
      <c r="B23" s="61"/>
      <c r="C23" s="62"/>
      <c r="D23" s="65"/>
      <c r="E23" s="63"/>
      <c r="F23" s="64"/>
      <c r="G23" s="63"/>
      <c r="H23" s="63"/>
      <c r="I23" s="63"/>
      <c r="J23" s="63"/>
      <c r="K23" s="3"/>
      <c r="L23" s="3"/>
      <c r="M23" s="3"/>
      <c r="N23" s="3"/>
      <c r="O23" s="2"/>
    </row>
    <row r="24" spans="2:15" x14ac:dyDescent="0.3">
      <c r="B24" s="61"/>
      <c r="C24" s="62"/>
      <c r="D24" s="65"/>
      <c r="E24" s="63"/>
      <c r="F24" s="64"/>
      <c r="G24" s="63"/>
      <c r="H24" s="63"/>
      <c r="I24" s="63"/>
      <c r="J24" s="63"/>
      <c r="K24" s="3"/>
      <c r="L24" s="3"/>
      <c r="M24" s="3"/>
      <c r="N24" s="3"/>
      <c r="O24" s="2"/>
    </row>
    <row r="25" spans="2:15" x14ac:dyDescent="0.3">
      <c r="B25" s="61"/>
      <c r="C25" s="62"/>
      <c r="D25" s="65"/>
      <c r="E25" s="63"/>
      <c r="F25" s="63"/>
      <c r="G25" s="64"/>
      <c r="H25" s="64"/>
      <c r="I25" s="63"/>
      <c r="J25" s="63"/>
      <c r="K25" s="3"/>
      <c r="L25" s="3"/>
      <c r="M25" s="3"/>
      <c r="N25" s="3"/>
      <c r="O25" s="2"/>
    </row>
    <row r="26" spans="2:15" x14ac:dyDescent="0.3">
      <c r="B26" s="61"/>
      <c r="C26" s="62"/>
      <c r="D26" s="64"/>
      <c r="E26" s="64"/>
      <c r="F26" s="64"/>
      <c r="G26" s="64"/>
      <c r="H26" s="64"/>
      <c r="I26" s="63"/>
      <c r="J26" s="63"/>
      <c r="K26" s="3"/>
      <c r="L26" s="3"/>
      <c r="M26" s="3"/>
      <c r="N26" s="3"/>
      <c r="O26" s="2"/>
    </row>
    <row r="27" spans="2:15" x14ac:dyDescent="0.3">
      <c r="B27" s="61"/>
      <c r="C27" s="62"/>
      <c r="D27" s="64"/>
      <c r="E27" s="64"/>
      <c r="F27" s="64"/>
      <c r="G27" s="64"/>
      <c r="H27" s="64"/>
      <c r="I27" s="63"/>
      <c r="J27" s="63"/>
      <c r="K27" s="3"/>
      <c r="L27" s="3"/>
      <c r="M27" s="3"/>
      <c r="N27" s="3"/>
      <c r="O27" s="2"/>
    </row>
    <row r="28" spans="2:15" ht="35.4" customHeight="1" x14ac:dyDescent="0.3">
      <c r="B28" s="4"/>
      <c r="C28" s="4"/>
      <c r="I28" s="3"/>
      <c r="J28" s="3"/>
      <c r="K28" s="3"/>
      <c r="L28" s="3"/>
      <c r="M28" s="3"/>
      <c r="N28" s="3"/>
      <c r="O28" s="2"/>
    </row>
    <row r="29" spans="2:15" x14ac:dyDescent="0.3">
      <c r="B29" s="4"/>
      <c r="C29" s="4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2"/>
    </row>
    <row r="30" spans="2:15" x14ac:dyDescent="0.3">
      <c r="B30" s="4"/>
      <c r="C30" s="4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2"/>
    </row>
    <row r="31" spans="2:15" x14ac:dyDescent="0.3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</row>
    <row r="32" spans="2:15" x14ac:dyDescent="0.3"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</row>
    <row r="33" spans="2:13" x14ac:dyDescent="0.3"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</row>
    <row r="34" spans="2:13" x14ac:dyDescent="0.3"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</row>
  </sheetData>
  <pageMargins left="0.7" right="0.7" top="0.78740157499999996" bottom="0.78740157499999996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84223A-4B36-4E15-8F33-BF312304B481}">
  <dimension ref="B2:O34"/>
  <sheetViews>
    <sheetView topLeftCell="A4" workbookViewId="0">
      <selection activeCell="M27" sqref="M27"/>
    </sheetView>
  </sheetViews>
  <sheetFormatPr baseColWidth="10" defaultRowHeight="14.4" x14ac:dyDescent="0.3"/>
  <cols>
    <col min="3" max="3" width="23.6640625" customWidth="1"/>
    <col min="4" max="4" width="20.21875" customWidth="1"/>
    <col min="9" max="9" width="26.5546875" customWidth="1"/>
    <col min="10" max="10" width="27" customWidth="1"/>
  </cols>
  <sheetData>
    <row r="2" spans="2:15" ht="15" thickBot="1" x14ac:dyDescent="0.35"/>
    <row r="3" spans="2:15" ht="57.6" x14ac:dyDescent="0.3">
      <c r="B3" s="7" t="s">
        <v>15</v>
      </c>
      <c r="C3" s="7" t="s">
        <v>7</v>
      </c>
      <c r="D3" s="7" t="s">
        <v>21</v>
      </c>
      <c r="E3" s="7" t="s">
        <v>17</v>
      </c>
      <c r="F3" s="7" t="s">
        <v>18</v>
      </c>
      <c r="G3" s="7" t="s">
        <v>19</v>
      </c>
      <c r="H3" s="7" t="s">
        <v>20</v>
      </c>
      <c r="I3" s="15" t="s">
        <v>14</v>
      </c>
      <c r="J3" s="20" t="s">
        <v>13</v>
      </c>
      <c r="K3" s="3"/>
      <c r="L3" s="3"/>
      <c r="M3" s="3"/>
      <c r="N3" s="3"/>
      <c r="O3" s="2"/>
    </row>
    <row r="4" spans="2:15" x14ac:dyDescent="0.3">
      <c r="B4" s="6" t="s">
        <v>4</v>
      </c>
      <c r="C4" s="1">
        <f>Einstieg_quartal!C3</f>
        <v>75</v>
      </c>
      <c r="D4" s="8"/>
      <c r="E4" s="7"/>
      <c r="F4" s="7"/>
      <c r="G4" s="7"/>
      <c r="H4" s="15"/>
      <c r="I4" s="16"/>
      <c r="J4" s="21"/>
      <c r="K4" s="3"/>
      <c r="L4" s="3"/>
      <c r="M4" s="3"/>
      <c r="N4" s="3"/>
      <c r="O4" s="2"/>
    </row>
    <row r="5" spans="2:15" x14ac:dyDescent="0.3">
      <c r="B5" s="31" t="s">
        <v>5</v>
      </c>
      <c r="C5" s="1">
        <f>Einstieg_quartal!C4</f>
        <v>63</v>
      </c>
      <c r="D5" s="32"/>
      <c r="E5" s="9"/>
      <c r="F5" s="9"/>
      <c r="G5" s="7"/>
      <c r="H5" s="15"/>
      <c r="I5" s="17"/>
      <c r="J5" s="21"/>
      <c r="K5" s="3"/>
      <c r="L5" s="3"/>
      <c r="M5" s="3"/>
      <c r="N5" s="3"/>
      <c r="O5" s="2"/>
    </row>
    <row r="6" spans="2:15" x14ac:dyDescent="0.3">
      <c r="B6" s="31" t="s">
        <v>6</v>
      </c>
      <c r="C6" s="1">
        <f>Einstieg_quartal!C5</f>
        <v>54</v>
      </c>
      <c r="D6" s="52"/>
      <c r="E6" s="9"/>
      <c r="F6" s="7"/>
      <c r="G6" s="9"/>
      <c r="H6" s="27"/>
      <c r="I6" s="18"/>
      <c r="J6" s="21"/>
      <c r="K6" s="3"/>
      <c r="L6" s="3"/>
      <c r="M6" s="3"/>
      <c r="N6" s="3"/>
      <c r="O6" s="2"/>
    </row>
    <row r="7" spans="2:15" x14ac:dyDescent="0.3">
      <c r="B7" s="31" t="s">
        <v>16</v>
      </c>
      <c r="C7" s="1">
        <f>Einstieg_quartal!C6</f>
        <v>70</v>
      </c>
      <c r="D7" s="52"/>
      <c r="E7" s="9"/>
      <c r="F7" s="7"/>
      <c r="G7" s="9"/>
      <c r="H7" s="28"/>
      <c r="I7" s="27"/>
      <c r="J7" s="21"/>
      <c r="K7" s="3"/>
      <c r="L7" s="3"/>
      <c r="M7" s="3"/>
      <c r="N7" s="3"/>
      <c r="O7" s="2"/>
    </row>
    <row r="8" spans="2:15" x14ac:dyDescent="0.3">
      <c r="B8" s="6" t="s">
        <v>4</v>
      </c>
      <c r="C8" s="1">
        <f>Einstieg_quartal!C7</f>
        <v>74</v>
      </c>
      <c r="D8" s="52"/>
      <c r="E8" s="9"/>
      <c r="F8" s="7"/>
      <c r="G8" s="9"/>
      <c r="H8" s="28"/>
      <c r="I8" s="16"/>
      <c r="J8" s="21"/>
      <c r="K8" s="3"/>
      <c r="L8" s="3"/>
      <c r="M8" s="3"/>
      <c r="N8" s="3"/>
      <c r="O8" s="2"/>
    </row>
    <row r="9" spans="2:15" x14ac:dyDescent="0.3">
      <c r="B9" s="31" t="s">
        <v>5</v>
      </c>
      <c r="C9" s="1">
        <f>Einstieg_quartal!C8</f>
        <v>65</v>
      </c>
      <c r="D9" s="52"/>
      <c r="E9" s="9"/>
      <c r="F9" s="7"/>
      <c r="G9" s="9"/>
      <c r="H9" s="28"/>
      <c r="I9" s="17"/>
      <c r="J9" s="21"/>
      <c r="K9" s="3"/>
      <c r="L9" s="3"/>
      <c r="M9" s="3"/>
      <c r="N9" s="3"/>
      <c r="O9" s="2"/>
    </row>
    <row r="10" spans="2:15" x14ac:dyDescent="0.3">
      <c r="B10" s="31" t="s">
        <v>6</v>
      </c>
      <c r="C10" s="1">
        <f>Einstieg_quartal!C9</f>
        <v>55</v>
      </c>
      <c r="D10" s="52"/>
      <c r="E10" s="9"/>
      <c r="F10" s="7"/>
      <c r="G10" s="9"/>
      <c r="H10" s="28"/>
      <c r="I10" s="18"/>
      <c r="J10" s="21"/>
      <c r="K10" s="3"/>
      <c r="L10" s="3"/>
      <c r="M10" s="3"/>
      <c r="N10" s="3"/>
      <c r="O10" s="2"/>
    </row>
    <row r="11" spans="2:15" x14ac:dyDescent="0.3">
      <c r="B11" s="31" t="s">
        <v>16</v>
      </c>
      <c r="C11" s="1">
        <f>Einstieg_quartal!C10</f>
        <v>72</v>
      </c>
      <c r="D11" s="52"/>
      <c r="E11" s="9"/>
      <c r="F11" s="7"/>
      <c r="G11" s="9"/>
      <c r="H11" s="28"/>
      <c r="I11" s="27"/>
      <c r="J11" s="21"/>
      <c r="K11" s="3"/>
      <c r="L11" s="3"/>
      <c r="M11" s="3"/>
      <c r="N11" s="3"/>
      <c r="O11" s="2"/>
    </row>
    <row r="12" spans="2:15" x14ac:dyDescent="0.3">
      <c r="B12" s="6" t="s">
        <v>4</v>
      </c>
      <c r="C12" s="1">
        <f>Einstieg_quartal!C11</f>
        <v>80</v>
      </c>
      <c r="D12" s="52"/>
      <c r="E12" s="9"/>
      <c r="F12" s="7"/>
      <c r="G12" s="9"/>
      <c r="H12" s="28"/>
      <c r="I12" s="16"/>
      <c r="J12" s="21"/>
      <c r="K12" s="3"/>
      <c r="L12" s="3"/>
      <c r="M12" s="3"/>
      <c r="N12" s="3"/>
      <c r="O12" s="2"/>
    </row>
    <row r="13" spans="2:15" x14ac:dyDescent="0.3">
      <c r="B13" s="31" t="s">
        <v>5</v>
      </c>
      <c r="C13" s="1">
        <f>Einstieg_quartal!C12</f>
        <v>64</v>
      </c>
      <c r="D13" s="52"/>
      <c r="E13" s="9"/>
      <c r="F13" s="7"/>
      <c r="G13" s="9"/>
      <c r="H13" s="28"/>
      <c r="I13" s="17"/>
      <c r="J13" s="21"/>
      <c r="K13" s="3"/>
      <c r="L13" s="3"/>
      <c r="M13" s="3"/>
      <c r="N13" s="3"/>
      <c r="O13" s="2"/>
    </row>
    <row r="14" spans="2:15" x14ac:dyDescent="0.3">
      <c r="B14" s="31" t="s">
        <v>6</v>
      </c>
      <c r="C14" s="1">
        <f>Einstieg_quartal!C13</f>
        <v>52</v>
      </c>
      <c r="D14" s="52"/>
      <c r="E14" s="9"/>
      <c r="F14" s="7"/>
      <c r="G14" s="9"/>
      <c r="H14" s="28"/>
      <c r="I14" s="18"/>
      <c r="J14" s="21"/>
      <c r="K14" s="3"/>
      <c r="L14" s="3"/>
      <c r="M14" s="3"/>
      <c r="N14" s="3"/>
      <c r="O14" s="2"/>
    </row>
    <row r="15" spans="2:15" x14ac:dyDescent="0.3">
      <c r="B15" s="31" t="s">
        <v>16</v>
      </c>
      <c r="C15" s="1">
        <f>Einstieg_quartal!C14</f>
        <v>73</v>
      </c>
      <c r="D15" s="52"/>
      <c r="E15" s="9"/>
      <c r="F15" s="7"/>
      <c r="G15" s="9"/>
      <c r="H15" s="28"/>
      <c r="I15" s="27"/>
      <c r="J15" s="21"/>
      <c r="K15" s="3"/>
      <c r="L15" s="3"/>
      <c r="M15" s="3"/>
      <c r="N15" s="3"/>
      <c r="O15" s="2"/>
    </row>
    <row r="16" spans="2:15" x14ac:dyDescent="0.3">
      <c r="B16" s="6" t="s">
        <v>4</v>
      </c>
      <c r="C16" s="1">
        <f>Einstieg_quartal!C15</f>
        <v>78</v>
      </c>
      <c r="D16" s="52"/>
      <c r="E16" s="9"/>
      <c r="F16" s="7"/>
      <c r="G16" s="9"/>
      <c r="H16" s="28"/>
      <c r="I16" s="16"/>
      <c r="J16" s="21"/>
      <c r="K16" s="3"/>
      <c r="L16" s="3"/>
      <c r="M16" s="3"/>
      <c r="N16" s="3"/>
      <c r="O16" s="2"/>
    </row>
    <row r="17" spans="2:15" x14ac:dyDescent="0.3">
      <c r="B17" s="31" t="s">
        <v>5</v>
      </c>
      <c r="C17" s="1">
        <f>Einstieg_quartal!C16</f>
        <v>63</v>
      </c>
      <c r="D17" s="52"/>
      <c r="E17" s="9"/>
      <c r="F17" s="7"/>
      <c r="G17" s="9"/>
      <c r="H17" s="28"/>
      <c r="I17" s="17"/>
      <c r="J17" s="21"/>
      <c r="K17" s="3"/>
      <c r="L17" s="3"/>
      <c r="M17" s="3"/>
      <c r="N17" s="3"/>
      <c r="O17" s="2"/>
    </row>
    <row r="18" spans="2:15" x14ac:dyDescent="0.3">
      <c r="B18" s="31" t="s">
        <v>6</v>
      </c>
      <c r="C18" s="1">
        <f>Einstieg_quartal!C17</f>
        <v>50</v>
      </c>
      <c r="D18" s="52"/>
      <c r="E18" s="9"/>
      <c r="F18" s="7"/>
      <c r="G18" s="9"/>
      <c r="H18" s="28"/>
      <c r="I18" s="18"/>
      <c r="J18" s="21"/>
      <c r="K18" s="3"/>
      <c r="L18" s="3"/>
      <c r="M18" s="3"/>
      <c r="N18" s="3"/>
      <c r="O18" s="2"/>
    </row>
    <row r="19" spans="2:15" x14ac:dyDescent="0.3">
      <c r="B19" s="31" t="s">
        <v>16</v>
      </c>
      <c r="C19" s="1">
        <f>Einstieg_quartal!C18</f>
        <v>78</v>
      </c>
      <c r="D19" s="52"/>
      <c r="E19" s="9"/>
      <c r="F19" s="7"/>
      <c r="G19" s="9"/>
      <c r="H19" s="28"/>
      <c r="I19" s="27"/>
      <c r="J19" s="21"/>
      <c r="K19" s="3"/>
      <c r="L19" s="3"/>
      <c r="M19" s="3"/>
      <c r="N19" s="3"/>
      <c r="O19" s="2"/>
    </row>
    <row r="20" spans="2:15" x14ac:dyDescent="0.3">
      <c r="B20" s="6" t="s">
        <v>4</v>
      </c>
      <c r="C20" s="1">
        <f>Einstieg_quartal!C19</f>
        <v>82</v>
      </c>
      <c r="D20" s="52"/>
      <c r="E20" s="9"/>
      <c r="F20" s="7"/>
      <c r="G20" s="7"/>
      <c r="H20" s="29"/>
      <c r="I20" s="16"/>
      <c r="J20" s="21"/>
      <c r="K20" s="3"/>
      <c r="L20" s="3"/>
      <c r="M20" s="3"/>
      <c r="N20" s="3"/>
      <c r="O20" s="2"/>
    </row>
    <row r="21" spans="2:15" x14ac:dyDescent="0.3">
      <c r="B21" s="31" t="s">
        <v>5</v>
      </c>
      <c r="C21" s="1">
        <f>Einstieg_quartal!C20</f>
        <v>61</v>
      </c>
      <c r="D21" s="52"/>
      <c r="E21" s="9"/>
      <c r="F21" s="9"/>
      <c r="G21" s="7"/>
      <c r="H21" s="15"/>
      <c r="I21" s="17"/>
      <c r="J21" s="21"/>
      <c r="K21" s="3"/>
      <c r="L21" s="3"/>
      <c r="M21" s="3"/>
      <c r="N21" s="3"/>
      <c r="O21" s="2"/>
    </row>
    <row r="22" spans="2:15" x14ac:dyDescent="0.3">
      <c r="B22" s="31" t="s">
        <v>6</v>
      </c>
      <c r="C22" s="1">
        <f>Einstieg_quartal!C21</f>
        <v>52</v>
      </c>
      <c r="D22" s="52"/>
      <c r="E22" s="9"/>
      <c r="F22" s="7"/>
      <c r="G22" s="9"/>
      <c r="H22" s="27"/>
      <c r="I22" s="18"/>
      <c r="J22" s="21"/>
      <c r="K22" s="3"/>
      <c r="L22" s="3"/>
      <c r="M22" s="3"/>
      <c r="N22" s="3"/>
      <c r="O22" s="2"/>
    </row>
    <row r="23" spans="2:15" x14ac:dyDescent="0.3">
      <c r="B23" s="31" t="s">
        <v>16</v>
      </c>
      <c r="C23" s="1">
        <f>Einstieg_quartal!C22</f>
        <v>77</v>
      </c>
      <c r="D23" s="52"/>
      <c r="E23" s="9"/>
      <c r="F23" s="7"/>
      <c r="G23" s="9"/>
      <c r="H23" s="28"/>
      <c r="I23" s="27"/>
      <c r="J23" s="21"/>
      <c r="K23" s="3"/>
      <c r="L23" s="3"/>
      <c r="M23" s="3"/>
      <c r="N23" s="3"/>
      <c r="O23" s="2"/>
    </row>
    <row r="24" spans="2:15" x14ac:dyDescent="0.3">
      <c r="B24" s="6" t="s">
        <v>4</v>
      </c>
      <c r="C24" s="1">
        <f>Einstieg_quartal!C23</f>
        <v>80</v>
      </c>
      <c r="D24" s="52"/>
      <c r="E24" s="9"/>
      <c r="F24" s="7"/>
      <c r="G24" s="9"/>
      <c r="H24" s="28"/>
      <c r="I24" s="16"/>
      <c r="J24" s="21"/>
      <c r="K24" s="3"/>
      <c r="L24" s="3"/>
      <c r="M24" s="3"/>
      <c r="N24" s="3"/>
      <c r="O24" s="2"/>
    </row>
    <row r="25" spans="2:15" x14ac:dyDescent="0.3">
      <c r="B25" s="31" t="s">
        <v>5</v>
      </c>
      <c r="C25" s="1">
        <f>Einstieg_quartal!C24</f>
        <v>64</v>
      </c>
      <c r="D25" s="52"/>
      <c r="E25" s="9"/>
      <c r="F25" s="9"/>
      <c r="G25" s="7"/>
      <c r="H25" s="15"/>
      <c r="I25" s="17"/>
      <c r="J25" s="21"/>
      <c r="K25" s="3"/>
      <c r="L25" s="3"/>
      <c r="M25" s="3"/>
      <c r="N25" s="3"/>
      <c r="O25" s="2"/>
    </row>
    <row r="26" spans="2:15" x14ac:dyDescent="0.3">
      <c r="B26" s="31" t="s">
        <v>6</v>
      </c>
      <c r="C26" s="1">
        <f>Einstieg_quartal!C25</f>
        <v>54</v>
      </c>
      <c r="D26" s="24"/>
      <c r="E26" s="24"/>
      <c r="F26" s="24"/>
      <c r="G26" s="24"/>
      <c r="H26" s="30"/>
      <c r="I26" s="18"/>
      <c r="J26" s="21"/>
      <c r="K26" s="3"/>
      <c r="L26" s="3"/>
      <c r="M26" s="3"/>
      <c r="N26" s="3"/>
      <c r="O26" s="2"/>
    </row>
    <row r="27" spans="2:15" ht="15" thickBot="1" x14ac:dyDescent="0.35">
      <c r="B27" s="31" t="s">
        <v>16</v>
      </c>
      <c r="C27" s="1">
        <f>Einstieg_quartal!C26</f>
        <v>75</v>
      </c>
      <c r="D27" s="7"/>
      <c r="E27" s="7"/>
      <c r="F27" s="7"/>
      <c r="G27" s="7"/>
      <c r="H27" s="7"/>
      <c r="I27" s="27"/>
      <c r="J27" s="22"/>
      <c r="K27" s="3"/>
      <c r="L27" s="3"/>
      <c r="M27" s="3"/>
      <c r="N27" s="3"/>
      <c r="O27" s="2"/>
    </row>
    <row r="28" spans="2:15" ht="28.8" x14ac:dyDescent="0.3">
      <c r="B28" s="4"/>
      <c r="C28" s="4"/>
      <c r="D28" s="3" t="s">
        <v>12</v>
      </c>
      <c r="E28" s="14"/>
      <c r="F28" s="25"/>
      <c r="G28" s="26"/>
      <c r="H28" s="67"/>
      <c r="I28" s="3"/>
      <c r="J28" s="3"/>
      <c r="K28" s="3"/>
      <c r="L28" s="3"/>
      <c r="M28" s="3"/>
      <c r="N28" s="3"/>
      <c r="O28" s="2"/>
    </row>
    <row r="29" spans="2:15" x14ac:dyDescent="0.3">
      <c r="B29" s="4"/>
      <c r="C29" s="4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2"/>
    </row>
    <row r="30" spans="2:15" x14ac:dyDescent="0.3">
      <c r="B30" s="4"/>
      <c r="C30" s="4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2"/>
    </row>
    <row r="31" spans="2:15" x14ac:dyDescent="0.3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</row>
    <row r="32" spans="2:15" x14ac:dyDescent="0.3"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</row>
    <row r="33" spans="2:13" x14ac:dyDescent="0.3"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</row>
    <row r="34" spans="2:13" x14ac:dyDescent="0.3"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</row>
  </sheetData>
  <pageMargins left="0.7" right="0.7" top="0.78740157499999996" bottom="0.78740157499999996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B3A9CC-7493-4C66-8A22-2B16712E0DE6}">
  <dimension ref="A1"/>
  <sheetViews>
    <sheetView workbookViewId="0">
      <selection activeCell="F32" sqref="F32"/>
    </sheetView>
  </sheetViews>
  <sheetFormatPr baseColWidth="10" defaultRowHeight="14.4" x14ac:dyDescent="0.3"/>
  <sheetData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507B20-ADEB-49E8-A226-9F8782B9DAB7}">
  <dimension ref="A1:C26"/>
  <sheetViews>
    <sheetView workbookViewId="0">
      <selection activeCell="E36" sqref="E36"/>
    </sheetView>
  </sheetViews>
  <sheetFormatPr baseColWidth="10" defaultRowHeight="14.4" x14ac:dyDescent="0.3"/>
  <sheetData>
    <row r="1" spans="1:3" x14ac:dyDescent="0.3">
      <c r="A1" t="s">
        <v>0</v>
      </c>
    </row>
    <row r="2" spans="1:3" x14ac:dyDescent="0.3">
      <c r="B2" s="1" t="s">
        <v>22</v>
      </c>
      <c r="C2" s="1" t="s">
        <v>2</v>
      </c>
    </row>
    <row r="3" spans="1:3" x14ac:dyDescent="0.3">
      <c r="B3" s="1" t="s">
        <v>4</v>
      </c>
      <c r="C3" s="1">
        <v>75</v>
      </c>
    </row>
    <row r="4" spans="1:3" x14ac:dyDescent="0.3">
      <c r="B4" s="1" t="s">
        <v>5</v>
      </c>
      <c r="C4" s="1">
        <v>60</v>
      </c>
    </row>
    <row r="5" spans="1:3" x14ac:dyDescent="0.3">
      <c r="B5" s="1" t="s">
        <v>6</v>
      </c>
      <c r="C5" s="1">
        <v>67</v>
      </c>
    </row>
    <row r="6" spans="1:3" x14ac:dyDescent="0.3">
      <c r="B6" s="1" t="s">
        <v>4</v>
      </c>
      <c r="C6" s="1">
        <v>80</v>
      </c>
    </row>
    <row r="7" spans="1:3" x14ac:dyDescent="0.3">
      <c r="B7" s="1" t="s">
        <v>5</v>
      </c>
      <c r="C7" s="1">
        <v>52</v>
      </c>
    </row>
    <row r="8" spans="1:3" x14ac:dyDescent="0.3">
      <c r="B8" s="1" t="s">
        <v>6</v>
      </c>
      <c r="C8" s="1">
        <v>68</v>
      </c>
    </row>
    <row r="9" spans="1:3" x14ac:dyDescent="0.3">
      <c r="B9" s="1" t="s">
        <v>4</v>
      </c>
      <c r="C9" s="1">
        <v>78</v>
      </c>
    </row>
    <row r="10" spans="1:3" x14ac:dyDescent="0.3">
      <c r="B10" s="1" t="s">
        <v>5</v>
      </c>
      <c r="C10" s="1">
        <v>55</v>
      </c>
    </row>
    <row r="11" spans="1:3" x14ac:dyDescent="0.3">
      <c r="B11" s="1" t="s">
        <v>6</v>
      </c>
      <c r="C11" s="1">
        <v>65</v>
      </c>
    </row>
    <row r="12" spans="1:3" x14ac:dyDescent="0.3">
      <c r="B12" s="1" t="s">
        <v>4</v>
      </c>
      <c r="C12" s="1">
        <v>74</v>
      </c>
    </row>
    <row r="13" spans="1:3" x14ac:dyDescent="0.3">
      <c r="B13" s="1" t="s">
        <v>5</v>
      </c>
      <c r="C13" s="1">
        <v>58</v>
      </c>
    </row>
    <row r="14" spans="1:3" x14ac:dyDescent="0.3">
      <c r="B14" s="1" t="s">
        <v>6</v>
      </c>
      <c r="C14" s="1">
        <v>66</v>
      </c>
    </row>
    <row r="15" spans="1:3" x14ac:dyDescent="0.3">
      <c r="B15" s="1" t="s">
        <v>4</v>
      </c>
      <c r="C15" s="1">
        <v>78</v>
      </c>
    </row>
    <row r="16" spans="1:3" x14ac:dyDescent="0.3">
      <c r="B16" s="1" t="s">
        <v>5</v>
      </c>
      <c r="C16" s="1">
        <v>56</v>
      </c>
    </row>
    <row r="17" spans="2:3" x14ac:dyDescent="0.3">
      <c r="B17" s="1" t="s">
        <v>6</v>
      </c>
      <c r="C17" s="1">
        <v>68</v>
      </c>
    </row>
    <row r="18" spans="2:3" x14ac:dyDescent="0.3">
      <c r="B18" s="1" t="s">
        <v>4</v>
      </c>
      <c r="C18" s="1">
        <v>72</v>
      </c>
    </row>
    <row r="19" spans="2:3" x14ac:dyDescent="0.3">
      <c r="B19" s="1" t="s">
        <v>5</v>
      </c>
      <c r="C19" s="1">
        <v>57</v>
      </c>
    </row>
    <row r="20" spans="2:3" x14ac:dyDescent="0.3">
      <c r="B20" s="1" t="s">
        <v>6</v>
      </c>
      <c r="C20" s="1">
        <v>60</v>
      </c>
    </row>
    <row r="21" spans="2:3" x14ac:dyDescent="0.3">
      <c r="B21" s="1" t="s">
        <v>4</v>
      </c>
      <c r="C21" s="1">
        <v>75</v>
      </c>
    </row>
    <row r="22" spans="2:3" x14ac:dyDescent="0.3">
      <c r="B22" s="1" t="s">
        <v>5</v>
      </c>
      <c r="C22" s="1">
        <v>52</v>
      </c>
    </row>
    <row r="23" spans="2:3" x14ac:dyDescent="0.3">
      <c r="B23" s="1" t="s">
        <v>6</v>
      </c>
      <c r="C23" s="1">
        <v>62</v>
      </c>
    </row>
    <row r="24" spans="2:3" x14ac:dyDescent="0.3">
      <c r="B24" s="1" t="s">
        <v>4</v>
      </c>
      <c r="C24" s="1">
        <v>74</v>
      </c>
    </row>
    <row r="25" spans="2:3" x14ac:dyDescent="0.3">
      <c r="B25" s="1" t="s">
        <v>5</v>
      </c>
      <c r="C25" s="1">
        <v>54</v>
      </c>
    </row>
    <row r="26" spans="2:3" x14ac:dyDescent="0.3">
      <c r="B26" s="1" t="s">
        <v>6</v>
      </c>
      <c r="C26" s="1">
        <v>62</v>
      </c>
    </row>
  </sheetData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E49859-7551-4D58-AAA1-CE21CBBEEB27}">
  <dimension ref="A1:C26"/>
  <sheetViews>
    <sheetView workbookViewId="0">
      <selection activeCell="J32" sqref="J32"/>
    </sheetView>
  </sheetViews>
  <sheetFormatPr baseColWidth="10" defaultRowHeight="14.4" x14ac:dyDescent="0.3"/>
  <sheetData>
    <row r="1" spans="1:3" x14ac:dyDescent="0.3">
      <c r="A1" t="s">
        <v>0</v>
      </c>
    </row>
    <row r="2" spans="1:3" x14ac:dyDescent="0.3">
      <c r="B2" s="1" t="s">
        <v>23</v>
      </c>
      <c r="C2" s="1" t="s">
        <v>2</v>
      </c>
    </row>
    <row r="3" spans="1:3" x14ac:dyDescent="0.3">
      <c r="B3" s="1" t="s">
        <v>4</v>
      </c>
      <c r="C3" s="1">
        <v>75</v>
      </c>
    </row>
    <row r="4" spans="1:3" x14ac:dyDescent="0.3">
      <c r="B4" s="1" t="s">
        <v>5</v>
      </c>
      <c r="C4" s="1">
        <v>63</v>
      </c>
    </row>
    <row r="5" spans="1:3" x14ac:dyDescent="0.3">
      <c r="B5" s="1" t="s">
        <v>6</v>
      </c>
      <c r="C5" s="1">
        <v>54</v>
      </c>
    </row>
    <row r="6" spans="1:3" x14ac:dyDescent="0.3">
      <c r="B6" s="1" t="s">
        <v>16</v>
      </c>
      <c r="C6" s="1">
        <v>70</v>
      </c>
    </row>
    <row r="7" spans="1:3" x14ac:dyDescent="0.3">
      <c r="B7" s="1" t="s">
        <v>4</v>
      </c>
      <c r="C7" s="1">
        <v>74</v>
      </c>
    </row>
    <row r="8" spans="1:3" x14ac:dyDescent="0.3">
      <c r="B8" s="1" t="s">
        <v>5</v>
      </c>
      <c r="C8" s="1">
        <v>65</v>
      </c>
    </row>
    <row r="9" spans="1:3" x14ac:dyDescent="0.3">
      <c r="B9" s="1" t="s">
        <v>6</v>
      </c>
      <c r="C9" s="1">
        <v>55</v>
      </c>
    </row>
    <row r="10" spans="1:3" x14ac:dyDescent="0.3">
      <c r="B10" s="1" t="s">
        <v>16</v>
      </c>
      <c r="C10" s="1">
        <v>72</v>
      </c>
    </row>
    <row r="11" spans="1:3" x14ac:dyDescent="0.3">
      <c r="B11" s="1" t="s">
        <v>4</v>
      </c>
      <c r="C11" s="1">
        <v>80</v>
      </c>
    </row>
    <row r="12" spans="1:3" x14ac:dyDescent="0.3">
      <c r="B12" s="1" t="s">
        <v>5</v>
      </c>
      <c r="C12" s="1">
        <v>64</v>
      </c>
    </row>
    <row r="13" spans="1:3" x14ac:dyDescent="0.3">
      <c r="B13" s="1" t="s">
        <v>6</v>
      </c>
      <c r="C13" s="1">
        <v>52</v>
      </c>
    </row>
    <row r="14" spans="1:3" x14ac:dyDescent="0.3">
      <c r="B14" s="1" t="s">
        <v>16</v>
      </c>
      <c r="C14" s="1">
        <v>73</v>
      </c>
    </row>
    <row r="15" spans="1:3" x14ac:dyDescent="0.3">
      <c r="B15" s="1" t="s">
        <v>4</v>
      </c>
      <c r="C15" s="1">
        <v>78</v>
      </c>
    </row>
    <row r="16" spans="1:3" x14ac:dyDescent="0.3">
      <c r="B16" s="1" t="s">
        <v>5</v>
      </c>
      <c r="C16" s="1">
        <v>63</v>
      </c>
    </row>
    <row r="17" spans="2:3" x14ac:dyDescent="0.3">
      <c r="B17" s="1" t="s">
        <v>6</v>
      </c>
      <c r="C17" s="1">
        <v>50</v>
      </c>
    </row>
    <row r="18" spans="2:3" x14ac:dyDescent="0.3">
      <c r="B18" s="1" t="s">
        <v>16</v>
      </c>
      <c r="C18" s="1">
        <v>78</v>
      </c>
    </row>
    <row r="19" spans="2:3" x14ac:dyDescent="0.3">
      <c r="B19" s="1" t="s">
        <v>4</v>
      </c>
      <c r="C19" s="1">
        <v>82</v>
      </c>
    </row>
    <row r="20" spans="2:3" x14ac:dyDescent="0.3">
      <c r="B20" s="1" t="s">
        <v>5</v>
      </c>
      <c r="C20" s="1">
        <v>61</v>
      </c>
    </row>
    <row r="21" spans="2:3" x14ac:dyDescent="0.3">
      <c r="B21" s="1" t="s">
        <v>6</v>
      </c>
      <c r="C21" s="1">
        <v>52</v>
      </c>
    </row>
    <row r="22" spans="2:3" x14ac:dyDescent="0.3">
      <c r="B22" s="1" t="s">
        <v>16</v>
      </c>
      <c r="C22" s="1">
        <v>77</v>
      </c>
    </row>
    <row r="23" spans="2:3" x14ac:dyDescent="0.3">
      <c r="B23" s="1" t="s">
        <v>4</v>
      </c>
      <c r="C23" s="1">
        <v>80</v>
      </c>
    </row>
    <row r="24" spans="2:3" x14ac:dyDescent="0.3">
      <c r="B24" s="1" t="s">
        <v>5</v>
      </c>
      <c r="C24" s="1">
        <v>64</v>
      </c>
    </row>
    <row r="25" spans="2:3" x14ac:dyDescent="0.3">
      <c r="B25" s="1" t="s">
        <v>6</v>
      </c>
      <c r="C25" s="1">
        <v>54</v>
      </c>
    </row>
    <row r="26" spans="2:3" x14ac:dyDescent="0.3">
      <c r="B26" s="1" t="s">
        <v>16</v>
      </c>
      <c r="C26" s="1">
        <v>75</v>
      </c>
    </row>
  </sheetData>
  <pageMargins left="0.7" right="0.7" top="0.78740157499999996" bottom="0.78740157499999996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FA152B-05C4-4A85-853E-D5F405030179}">
  <dimension ref="B2:N19"/>
  <sheetViews>
    <sheetView workbookViewId="0">
      <selection activeCell="E33" sqref="E33"/>
    </sheetView>
  </sheetViews>
  <sheetFormatPr baseColWidth="10" defaultRowHeight="14.4" x14ac:dyDescent="0.3"/>
  <cols>
    <col min="2" max="2" width="13.6640625" customWidth="1"/>
    <col min="3" max="3" width="14.109375" customWidth="1"/>
    <col min="4" max="4" width="25.33203125" customWidth="1"/>
    <col min="8" max="8" width="28.5546875" customWidth="1"/>
    <col min="9" max="9" width="23" customWidth="1"/>
  </cols>
  <sheetData>
    <row r="2" spans="2:14" ht="15" thickBot="1" x14ac:dyDescent="0.35"/>
    <row r="3" spans="2:14" ht="46.2" customHeight="1" x14ac:dyDescent="0.3">
      <c r="B3" s="7" t="s">
        <v>3</v>
      </c>
      <c r="C3" s="7" t="s">
        <v>7</v>
      </c>
      <c r="D3" s="7" t="s">
        <v>11</v>
      </c>
      <c r="E3" s="7" t="s">
        <v>8</v>
      </c>
      <c r="F3" s="7" t="s">
        <v>9</v>
      </c>
      <c r="G3" s="7" t="s">
        <v>10</v>
      </c>
      <c r="H3" s="15" t="s">
        <v>14</v>
      </c>
      <c r="I3" s="20" t="s">
        <v>13</v>
      </c>
      <c r="J3" s="3"/>
      <c r="K3" s="3"/>
      <c r="L3" s="3"/>
      <c r="M3" s="3"/>
      <c r="N3" s="2"/>
    </row>
    <row r="4" spans="2:14" x14ac:dyDescent="0.3">
      <c r="B4" s="6" t="s">
        <v>4</v>
      </c>
      <c r="C4" s="6">
        <v>12</v>
      </c>
      <c r="D4" s="8"/>
      <c r="E4" s="7"/>
      <c r="F4" s="7"/>
      <c r="G4" s="7"/>
      <c r="H4" s="16"/>
      <c r="I4" s="21"/>
      <c r="J4" s="3"/>
      <c r="K4" s="3"/>
      <c r="L4" s="3"/>
      <c r="M4" s="3"/>
      <c r="N4" s="2"/>
    </row>
    <row r="5" spans="2:14" x14ac:dyDescent="0.3">
      <c r="B5" s="6" t="s">
        <v>5</v>
      </c>
      <c r="C5" s="13">
        <v>16</v>
      </c>
      <c r="D5" s="9"/>
      <c r="E5" s="9"/>
      <c r="F5" s="9"/>
      <c r="G5" s="7"/>
      <c r="H5" s="17"/>
      <c r="I5" s="21"/>
      <c r="J5" s="3"/>
      <c r="K5" s="3"/>
      <c r="L5" s="3"/>
      <c r="M5" s="3"/>
      <c r="N5" s="2"/>
    </row>
    <row r="6" spans="2:14" x14ac:dyDescent="0.3">
      <c r="B6" s="6" t="s">
        <v>6</v>
      </c>
      <c r="C6" s="13">
        <v>30</v>
      </c>
      <c r="D6" s="9"/>
      <c r="E6" s="9"/>
      <c r="F6" s="7"/>
      <c r="G6" s="9"/>
      <c r="H6" s="18"/>
      <c r="I6" s="21"/>
      <c r="J6" s="3"/>
      <c r="K6" s="3"/>
      <c r="L6" s="3"/>
      <c r="M6" s="3"/>
      <c r="N6" s="2"/>
    </row>
    <row r="7" spans="2:14" x14ac:dyDescent="0.3">
      <c r="B7" s="6" t="s">
        <v>4</v>
      </c>
      <c r="C7" s="6">
        <v>15</v>
      </c>
      <c r="D7" s="9"/>
      <c r="E7" s="9"/>
      <c r="F7" s="7"/>
      <c r="G7" s="7"/>
      <c r="H7" s="19"/>
      <c r="I7" s="21"/>
      <c r="J7" s="3"/>
      <c r="K7" s="3"/>
      <c r="L7" s="3"/>
      <c r="M7" s="3"/>
      <c r="N7" s="2"/>
    </row>
    <row r="8" spans="2:14" x14ac:dyDescent="0.3">
      <c r="B8" s="6" t="s">
        <v>5</v>
      </c>
      <c r="C8" s="6">
        <v>21</v>
      </c>
      <c r="D8" s="9"/>
      <c r="E8" s="9"/>
      <c r="F8" s="9"/>
      <c r="G8" s="7"/>
      <c r="H8" s="17"/>
      <c r="I8" s="21"/>
      <c r="J8" s="3"/>
      <c r="K8" s="3"/>
      <c r="L8" s="3"/>
      <c r="M8" s="3"/>
      <c r="N8" s="2"/>
    </row>
    <row r="9" spans="2:14" x14ac:dyDescent="0.3">
      <c r="B9" s="6" t="s">
        <v>6</v>
      </c>
      <c r="C9" s="6">
        <v>35</v>
      </c>
      <c r="D9" s="9"/>
      <c r="E9" s="9"/>
      <c r="F9" s="7"/>
      <c r="G9" s="9"/>
      <c r="H9" s="18"/>
      <c r="I9" s="21"/>
      <c r="J9" s="3"/>
      <c r="K9" s="3"/>
      <c r="L9" s="3"/>
      <c r="M9" s="3"/>
      <c r="N9" s="2"/>
    </row>
    <row r="10" spans="2:14" x14ac:dyDescent="0.3">
      <c r="B10" s="6" t="s">
        <v>4</v>
      </c>
      <c r="C10" s="6">
        <v>20</v>
      </c>
      <c r="D10" s="9"/>
      <c r="E10" s="9"/>
      <c r="F10" s="7"/>
      <c r="G10" s="9"/>
      <c r="H10" s="19"/>
      <c r="I10" s="21"/>
      <c r="J10" s="3"/>
      <c r="K10" s="3"/>
      <c r="L10" s="3"/>
      <c r="M10" s="3"/>
      <c r="N10" s="2"/>
    </row>
    <row r="11" spans="2:14" x14ac:dyDescent="0.3">
      <c r="B11" s="6" t="s">
        <v>5</v>
      </c>
      <c r="C11" s="6">
        <v>26</v>
      </c>
      <c r="D11" s="9"/>
      <c r="E11" s="9"/>
      <c r="F11" s="9"/>
      <c r="G11" s="7"/>
      <c r="H11" s="17"/>
      <c r="I11" s="21"/>
      <c r="J11" s="3"/>
      <c r="K11" s="3"/>
      <c r="L11" s="3"/>
      <c r="M11" s="3"/>
      <c r="N11" s="2"/>
    </row>
    <row r="12" spans="2:14" ht="15" thickBot="1" x14ac:dyDescent="0.35">
      <c r="B12" s="6" t="s">
        <v>6</v>
      </c>
      <c r="C12" s="6">
        <v>38</v>
      </c>
      <c r="D12" s="7"/>
      <c r="E12" s="7"/>
      <c r="F12" s="7"/>
      <c r="G12" s="7"/>
      <c r="H12" s="18"/>
      <c r="I12" s="22"/>
      <c r="J12" s="3"/>
      <c r="K12" s="3"/>
      <c r="L12" s="3"/>
      <c r="M12" s="3"/>
      <c r="N12" s="2"/>
    </row>
    <row r="13" spans="2:14" ht="35.4" customHeight="1" x14ac:dyDescent="0.3">
      <c r="B13" s="4"/>
      <c r="C13" s="4"/>
      <c r="D13" s="3" t="s">
        <v>12</v>
      </c>
      <c r="E13" s="10"/>
      <c r="F13" s="11"/>
      <c r="G13" s="12"/>
      <c r="H13" s="3"/>
      <c r="I13" s="3"/>
      <c r="J13" s="3"/>
      <c r="K13" s="3"/>
      <c r="L13" s="3"/>
      <c r="M13" s="3"/>
      <c r="N13" s="2"/>
    </row>
    <row r="14" spans="2:14" x14ac:dyDescent="0.3">
      <c r="B14" s="4"/>
      <c r="C14" s="4"/>
      <c r="D14" s="3"/>
      <c r="E14" s="3"/>
      <c r="F14" s="3"/>
      <c r="G14" s="3"/>
      <c r="H14" s="3"/>
      <c r="I14" s="3"/>
      <c r="J14" s="3"/>
      <c r="K14" s="3"/>
      <c r="L14" s="3"/>
      <c r="M14" s="3"/>
      <c r="N14" s="2"/>
    </row>
    <row r="15" spans="2:14" x14ac:dyDescent="0.3">
      <c r="B15" s="4"/>
      <c r="C15" s="4"/>
      <c r="D15" s="3"/>
      <c r="E15" s="3"/>
      <c r="F15" s="3"/>
      <c r="G15" s="3"/>
      <c r="H15" s="3"/>
      <c r="I15" s="3"/>
      <c r="J15" s="3"/>
      <c r="K15" s="3"/>
      <c r="L15" s="3"/>
      <c r="M15" s="3"/>
      <c r="N15" s="2"/>
    </row>
    <row r="16" spans="2:14" x14ac:dyDescent="0.3"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</row>
    <row r="17" spans="2:12" x14ac:dyDescent="0.3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</row>
    <row r="18" spans="2:12" x14ac:dyDescent="0.3"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</row>
    <row r="19" spans="2:12" x14ac:dyDescent="0.3"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</row>
  </sheetData>
  <pageMargins left="0.7" right="0.7" top="0.78740157499999996" bottom="0.78740157499999996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B60BBE-8011-4DF1-9E3C-2F29F5F63BA9}">
  <dimension ref="B2:N19"/>
  <sheetViews>
    <sheetView workbookViewId="0">
      <selection activeCell="H32" sqref="H32"/>
    </sheetView>
  </sheetViews>
  <sheetFormatPr baseColWidth="10" defaultRowHeight="14.4" x14ac:dyDescent="0.3"/>
  <cols>
    <col min="2" max="2" width="14.5546875" customWidth="1"/>
    <col min="3" max="3" width="14.109375" customWidth="1"/>
    <col min="4" max="4" width="25.33203125" customWidth="1"/>
    <col min="8" max="8" width="28.5546875" customWidth="1"/>
    <col min="9" max="9" width="23" customWidth="1"/>
  </cols>
  <sheetData>
    <row r="2" spans="2:14" ht="15" thickBot="1" x14ac:dyDescent="0.35"/>
    <row r="3" spans="2:14" ht="46.2" customHeight="1" x14ac:dyDescent="0.3">
      <c r="B3" s="7" t="s">
        <v>3</v>
      </c>
      <c r="C3" s="7" t="s">
        <v>7</v>
      </c>
      <c r="D3" s="7" t="s">
        <v>11</v>
      </c>
      <c r="E3" s="7" t="s">
        <v>8</v>
      </c>
      <c r="F3" s="7" t="s">
        <v>9</v>
      </c>
      <c r="G3" s="7" t="s">
        <v>10</v>
      </c>
      <c r="H3" s="15" t="s">
        <v>14</v>
      </c>
      <c r="I3" s="20" t="s">
        <v>13</v>
      </c>
      <c r="J3" s="3"/>
      <c r="K3" s="3"/>
      <c r="L3" s="3"/>
      <c r="M3" s="3"/>
      <c r="N3" s="2"/>
    </row>
    <row r="4" spans="2:14" x14ac:dyDescent="0.3">
      <c r="B4" s="6" t="s">
        <v>4</v>
      </c>
      <c r="C4" s="6">
        <v>12</v>
      </c>
      <c r="D4" s="8"/>
      <c r="E4" s="43" t="str">
        <f>IF(AND($D4&lt;&gt;"",$B4="I"),$C4-$D4,"")</f>
        <v/>
      </c>
      <c r="F4" s="43" t="str">
        <f>IF(AND($D4&lt;&gt;"",$B4="II"),$C4-$D4,"")</f>
        <v/>
      </c>
      <c r="G4" s="43" t="str">
        <f>IF(AND($D4&lt;&gt;"",$B4="III"),$C4-$D4,"")</f>
        <v/>
      </c>
      <c r="H4" s="44">
        <f>IF(B4="I",$E$13,IF(B4="II",$F$13,$G$13))</f>
        <v>-7</v>
      </c>
      <c r="I4" s="21">
        <f>C4-H4</f>
        <v>19</v>
      </c>
      <c r="J4" s="3"/>
      <c r="K4" s="3"/>
      <c r="L4" s="3"/>
      <c r="M4" s="3"/>
      <c r="N4" s="2"/>
    </row>
    <row r="5" spans="2:14" x14ac:dyDescent="0.3">
      <c r="B5" s="6" t="s">
        <v>5</v>
      </c>
      <c r="C5" s="6">
        <v>16</v>
      </c>
      <c r="D5" s="9">
        <f>(C4+C5+C6)/3</f>
        <v>19.333333333333332</v>
      </c>
      <c r="E5" s="43" t="str">
        <f t="shared" ref="E5:E12" si="0">IF(AND($D5&lt;&gt;"",$B5="I"),$C5-$D5,"")</f>
        <v/>
      </c>
      <c r="F5" s="43">
        <f t="shared" ref="F5:F12" si="1">IF(AND($D5&lt;&gt;"",$B5="II"),$C5-$D5,"")</f>
        <v>-3.3333333333333321</v>
      </c>
      <c r="G5" s="43" t="str">
        <f t="shared" ref="G5:G12" si="2">IF(AND($D5&lt;&gt;"",$B5="III"),$C5-$D5,"")</f>
        <v/>
      </c>
      <c r="H5" s="45">
        <f t="shared" ref="H5:H12" si="3">IF(B5="I",$E$13,IF(B5="II",$F$13,$G$13))</f>
        <v>-2.6666666666666665</v>
      </c>
      <c r="I5" s="21">
        <f t="shared" ref="I5:I12" si="4">C5-H5</f>
        <v>18.666666666666668</v>
      </c>
      <c r="J5" s="3"/>
      <c r="K5" s="3"/>
      <c r="L5" s="3"/>
      <c r="M5" s="3"/>
      <c r="N5" s="2"/>
    </row>
    <row r="6" spans="2:14" x14ac:dyDescent="0.3">
      <c r="B6" s="6" t="s">
        <v>6</v>
      </c>
      <c r="C6" s="6">
        <v>30</v>
      </c>
      <c r="D6" s="9">
        <f t="shared" ref="D6:D11" si="5">(C5+C6+C7)/3</f>
        <v>20.333333333333332</v>
      </c>
      <c r="E6" s="43" t="str">
        <f t="shared" si="0"/>
        <v/>
      </c>
      <c r="F6" s="43" t="str">
        <f t="shared" si="1"/>
        <v/>
      </c>
      <c r="G6" s="43">
        <f t="shared" si="2"/>
        <v>9.6666666666666679</v>
      </c>
      <c r="H6" s="46">
        <f t="shared" si="3"/>
        <v>9.6666666666666679</v>
      </c>
      <c r="I6" s="21">
        <f t="shared" si="4"/>
        <v>20.333333333333332</v>
      </c>
      <c r="J6" s="3"/>
      <c r="K6" s="3"/>
      <c r="L6" s="3"/>
      <c r="M6" s="3"/>
      <c r="N6" s="2"/>
    </row>
    <row r="7" spans="2:14" x14ac:dyDescent="0.3">
      <c r="B7" s="6" t="s">
        <v>4</v>
      </c>
      <c r="C7" s="6">
        <v>15</v>
      </c>
      <c r="D7" s="9">
        <f t="shared" si="5"/>
        <v>22</v>
      </c>
      <c r="E7" s="43">
        <f t="shared" si="0"/>
        <v>-7</v>
      </c>
      <c r="F7" s="43" t="str">
        <f t="shared" si="1"/>
        <v/>
      </c>
      <c r="G7" s="43" t="str">
        <f t="shared" si="2"/>
        <v/>
      </c>
      <c r="H7" s="47">
        <f t="shared" si="3"/>
        <v>-7</v>
      </c>
      <c r="I7" s="21">
        <f t="shared" si="4"/>
        <v>22</v>
      </c>
      <c r="J7" s="3"/>
      <c r="K7" s="3"/>
      <c r="L7" s="3"/>
      <c r="M7" s="3"/>
      <c r="N7" s="2"/>
    </row>
    <row r="8" spans="2:14" x14ac:dyDescent="0.3">
      <c r="B8" s="6" t="s">
        <v>5</v>
      </c>
      <c r="C8" s="6">
        <v>21</v>
      </c>
      <c r="D8" s="9">
        <f t="shared" si="5"/>
        <v>23.666666666666668</v>
      </c>
      <c r="E8" s="43" t="str">
        <f t="shared" si="0"/>
        <v/>
      </c>
      <c r="F8" s="43">
        <f t="shared" si="1"/>
        <v>-2.6666666666666679</v>
      </c>
      <c r="G8" s="43" t="str">
        <f t="shared" si="2"/>
        <v/>
      </c>
      <c r="H8" s="45">
        <f t="shared" si="3"/>
        <v>-2.6666666666666665</v>
      </c>
      <c r="I8" s="21">
        <f t="shared" si="4"/>
        <v>23.666666666666668</v>
      </c>
      <c r="J8" s="3"/>
      <c r="K8" s="3"/>
      <c r="L8" s="3"/>
      <c r="M8" s="3"/>
      <c r="N8" s="2"/>
    </row>
    <row r="9" spans="2:14" x14ac:dyDescent="0.3">
      <c r="B9" s="6" t="s">
        <v>6</v>
      </c>
      <c r="C9" s="6">
        <v>35</v>
      </c>
      <c r="D9" s="9">
        <f t="shared" si="5"/>
        <v>25.333333333333332</v>
      </c>
      <c r="E9" s="43" t="str">
        <f t="shared" si="0"/>
        <v/>
      </c>
      <c r="F9" s="43" t="str">
        <f t="shared" si="1"/>
        <v/>
      </c>
      <c r="G9" s="43">
        <f t="shared" si="2"/>
        <v>9.6666666666666679</v>
      </c>
      <c r="H9" s="46">
        <f t="shared" si="3"/>
        <v>9.6666666666666679</v>
      </c>
      <c r="I9" s="21">
        <f t="shared" si="4"/>
        <v>25.333333333333332</v>
      </c>
      <c r="J9" s="3"/>
      <c r="K9" s="3"/>
      <c r="L9" s="3"/>
      <c r="M9" s="3"/>
      <c r="N9" s="2"/>
    </row>
    <row r="10" spans="2:14" x14ac:dyDescent="0.3">
      <c r="B10" s="6" t="s">
        <v>4</v>
      </c>
      <c r="C10" s="6">
        <v>20</v>
      </c>
      <c r="D10" s="9">
        <f t="shared" si="5"/>
        <v>27</v>
      </c>
      <c r="E10" s="43">
        <f t="shared" si="0"/>
        <v>-7</v>
      </c>
      <c r="F10" s="43" t="str">
        <f t="shared" si="1"/>
        <v/>
      </c>
      <c r="G10" s="43" t="str">
        <f t="shared" si="2"/>
        <v/>
      </c>
      <c r="H10" s="47">
        <f t="shared" si="3"/>
        <v>-7</v>
      </c>
      <c r="I10" s="21">
        <f t="shared" si="4"/>
        <v>27</v>
      </c>
      <c r="J10" s="3"/>
      <c r="K10" s="3"/>
      <c r="L10" s="3"/>
      <c r="M10" s="3"/>
      <c r="N10" s="2"/>
    </row>
    <row r="11" spans="2:14" x14ac:dyDescent="0.3">
      <c r="B11" s="6" t="s">
        <v>5</v>
      </c>
      <c r="C11" s="6">
        <v>26</v>
      </c>
      <c r="D11" s="9">
        <f t="shared" si="5"/>
        <v>28</v>
      </c>
      <c r="E11" s="43" t="str">
        <f t="shared" si="0"/>
        <v/>
      </c>
      <c r="F11" s="43">
        <f t="shared" si="1"/>
        <v>-2</v>
      </c>
      <c r="G11" s="43" t="str">
        <f t="shared" si="2"/>
        <v/>
      </c>
      <c r="H11" s="45">
        <f t="shared" si="3"/>
        <v>-2.6666666666666665</v>
      </c>
      <c r="I11" s="21">
        <f t="shared" si="4"/>
        <v>28.666666666666668</v>
      </c>
      <c r="J11" s="3"/>
      <c r="K11" s="3"/>
      <c r="L11" s="3"/>
      <c r="M11" s="3"/>
      <c r="N11" s="2"/>
    </row>
    <row r="12" spans="2:14" ht="15" thickBot="1" x14ac:dyDescent="0.35">
      <c r="B12" s="6" t="s">
        <v>6</v>
      </c>
      <c r="C12" s="6">
        <v>38</v>
      </c>
      <c r="D12" s="7"/>
      <c r="E12" s="43" t="str">
        <f t="shared" si="0"/>
        <v/>
      </c>
      <c r="F12" s="43" t="str">
        <f t="shared" si="1"/>
        <v/>
      </c>
      <c r="G12" s="43" t="str">
        <f t="shared" si="2"/>
        <v/>
      </c>
      <c r="H12" s="46">
        <f t="shared" si="3"/>
        <v>9.6666666666666679</v>
      </c>
      <c r="I12" s="22">
        <f t="shared" si="4"/>
        <v>28.333333333333332</v>
      </c>
      <c r="J12" s="3"/>
      <c r="K12" s="3"/>
      <c r="L12" s="3"/>
      <c r="M12" s="3"/>
      <c r="N12" s="2"/>
    </row>
    <row r="13" spans="2:14" ht="35.4" customHeight="1" x14ac:dyDescent="0.3">
      <c r="B13" s="4"/>
      <c r="C13" s="4"/>
      <c r="D13" s="3" t="s">
        <v>12</v>
      </c>
      <c r="E13" s="10">
        <f>AVERAGE(E4:E12)</f>
        <v>-7</v>
      </c>
      <c r="F13" s="11">
        <f t="shared" ref="F13:G13" si="6">AVERAGE(F4:F12)</f>
        <v>-2.6666666666666665</v>
      </c>
      <c r="G13" s="12">
        <f t="shared" si="6"/>
        <v>9.6666666666666679</v>
      </c>
      <c r="H13" s="3"/>
      <c r="I13" s="3"/>
      <c r="J13" s="3"/>
      <c r="K13" s="3"/>
      <c r="L13" s="3"/>
      <c r="M13" s="3"/>
      <c r="N13" s="2"/>
    </row>
    <row r="14" spans="2:14" x14ac:dyDescent="0.3">
      <c r="B14" s="4"/>
      <c r="C14" s="4"/>
      <c r="D14" s="3"/>
      <c r="E14" s="3"/>
      <c r="F14" s="3"/>
      <c r="G14" s="3"/>
      <c r="H14" s="3"/>
      <c r="I14" s="3"/>
      <c r="J14" s="3"/>
      <c r="K14" s="3"/>
      <c r="L14" s="3"/>
      <c r="M14" s="3"/>
      <c r="N14" s="2"/>
    </row>
    <row r="15" spans="2:14" x14ac:dyDescent="0.3">
      <c r="B15" s="4"/>
      <c r="C15" s="4"/>
      <c r="D15" s="3"/>
      <c r="E15" s="3"/>
      <c r="F15" s="3"/>
      <c r="G15" s="3"/>
      <c r="H15" s="3"/>
      <c r="I15" s="3"/>
      <c r="J15" s="3"/>
      <c r="K15" s="3"/>
      <c r="L15" s="3"/>
      <c r="M15" s="3"/>
      <c r="N15" s="2"/>
    </row>
    <row r="16" spans="2:14" x14ac:dyDescent="0.3"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</row>
    <row r="17" spans="2:12" x14ac:dyDescent="0.3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</row>
    <row r="18" spans="2:12" x14ac:dyDescent="0.3"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</row>
    <row r="19" spans="2:12" x14ac:dyDescent="0.3"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</row>
  </sheetData>
  <pageMargins left="0.7" right="0.7" top="0.78740157499999996" bottom="0.78740157499999996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7C21B5-60E7-435C-9DB3-1134F65E1461}">
  <dimension ref="B2:O22"/>
  <sheetViews>
    <sheetView workbookViewId="0">
      <selection activeCell="B3" sqref="B3"/>
    </sheetView>
  </sheetViews>
  <sheetFormatPr baseColWidth="10" defaultRowHeight="14.4" x14ac:dyDescent="0.3"/>
  <cols>
    <col min="2" max="2" width="13.44140625" customWidth="1"/>
    <col min="3" max="3" width="14.109375" customWidth="1"/>
    <col min="4" max="4" width="25.44140625" customWidth="1"/>
    <col min="9" max="9" width="28.5546875" customWidth="1"/>
    <col min="10" max="10" width="23" customWidth="1"/>
  </cols>
  <sheetData>
    <row r="2" spans="2:15" ht="15" thickBot="1" x14ac:dyDescent="0.35"/>
    <row r="3" spans="2:15" ht="46.2" customHeight="1" x14ac:dyDescent="0.3">
      <c r="B3" s="7" t="s">
        <v>15</v>
      </c>
      <c r="C3" s="7" t="s">
        <v>7</v>
      </c>
      <c r="D3" s="7" t="s">
        <v>21</v>
      </c>
      <c r="E3" s="7" t="s">
        <v>17</v>
      </c>
      <c r="F3" s="7" t="s">
        <v>18</v>
      </c>
      <c r="G3" s="7" t="s">
        <v>19</v>
      </c>
      <c r="H3" s="7" t="s">
        <v>20</v>
      </c>
      <c r="I3" s="15" t="s">
        <v>14</v>
      </c>
      <c r="J3" s="20" t="s">
        <v>13</v>
      </c>
      <c r="K3" s="3"/>
      <c r="L3" s="3"/>
      <c r="M3" s="3"/>
      <c r="N3" s="3"/>
      <c r="O3" s="2"/>
    </row>
    <row r="4" spans="2:15" ht="15" thickBot="1" x14ac:dyDescent="0.35">
      <c r="B4" s="6" t="s">
        <v>4</v>
      </c>
      <c r="C4" s="33">
        <v>12</v>
      </c>
      <c r="D4" s="8"/>
      <c r="E4" s="7"/>
      <c r="F4" s="7"/>
      <c r="G4" s="7"/>
      <c r="H4" s="15"/>
      <c r="I4" s="16"/>
      <c r="J4" s="21"/>
      <c r="K4" s="3"/>
      <c r="L4" s="3"/>
      <c r="M4" s="3"/>
      <c r="N4" s="3"/>
      <c r="O4" s="2"/>
    </row>
    <row r="5" spans="2:15" x14ac:dyDescent="0.3">
      <c r="B5" s="31" t="s">
        <v>5</v>
      </c>
      <c r="C5" s="34">
        <v>16</v>
      </c>
      <c r="D5" s="32"/>
      <c r="E5" s="9"/>
      <c r="F5" s="9"/>
      <c r="G5" s="7"/>
      <c r="H5" s="15"/>
      <c r="I5" s="17"/>
      <c r="J5" s="21"/>
      <c r="K5" s="3"/>
      <c r="L5" s="3"/>
      <c r="M5" s="3"/>
      <c r="N5" s="3"/>
      <c r="O5" s="2"/>
    </row>
    <row r="6" spans="2:15" x14ac:dyDescent="0.3">
      <c r="B6" s="31" t="s">
        <v>6</v>
      </c>
      <c r="C6" s="35">
        <v>30</v>
      </c>
      <c r="D6" s="38"/>
      <c r="E6" s="9"/>
      <c r="F6" s="7"/>
      <c r="G6" s="9"/>
      <c r="H6" s="27"/>
      <c r="I6" s="18"/>
      <c r="J6" s="21"/>
      <c r="K6" s="3"/>
      <c r="L6" s="3"/>
      <c r="M6" s="3"/>
      <c r="N6" s="3"/>
      <c r="O6" s="2"/>
    </row>
    <row r="7" spans="2:15" x14ac:dyDescent="0.3">
      <c r="B7" s="31" t="s">
        <v>16</v>
      </c>
      <c r="C7" s="35">
        <v>35</v>
      </c>
      <c r="D7" s="38"/>
      <c r="E7" s="9"/>
      <c r="F7" s="7"/>
      <c r="G7" s="9"/>
      <c r="H7" s="28"/>
      <c r="I7" s="40"/>
      <c r="J7" s="21"/>
      <c r="K7" s="3"/>
      <c r="L7" s="3"/>
      <c r="M7" s="3"/>
      <c r="N7" s="3"/>
      <c r="O7" s="2"/>
    </row>
    <row r="8" spans="2:15" x14ac:dyDescent="0.3">
      <c r="B8" s="31" t="s">
        <v>4</v>
      </c>
      <c r="C8" s="35">
        <v>15</v>
      </c>
      <c r="D8" s="38"/>
      <c r="E8" s="9"/>
      <c r="F8" s="7"/>
      <c r="G8" s="7"/>
      <c r="H8" s="29"/>
      <c r="I8" s="16"/>
      <c r="J8" s="21"/>
      <c r="K8" s="3"/>
      <c r="L8" s="3"/>
      <c r="M8" s="3"/>
      <c r="N8" s="3"/>
      <c r="O8" s="2"/>
    </row>
    <row r="9" spans="2:15" ht="15" thickBot="1" x14ac:dyDescent="0.35">
      <c r="B9" s="31" t="s">
        <v>5</v>
      </c>
      <c r="C9" s="36">
        <v>21</v>
      </c>
      <c r="D9" s="38"/>
      <c r="E9" s="9"/>
      <c r="F9" s="9"/>
      <c r="G9" s="7"/>
      <c r="H9" s="15"/>
      <c r="I9" s="17"/>
      <c r="J9" s="21"/>
      <c r="K9" s="3"/>
      <c r="L9" s="3"/>
      <c r="M9" s="3"/>
      <c r="N9" s="3"/>
      <c r="O9" s="2"/>
    </row>
    <row r="10" spans="2:15" x14ac:dyDescent="0.3">
      <c r="B10" s="6" t="s">
        <v>6</v>
      </c>
      <c r="C10" s="37">
        <v>35</v>
      </c>
      <c r="D10" s="38"/>
      <c r="E10" s="9"/>
      <c r="F10" s="7"/>
      <c r="G10" s="9"/>
      <c r="H10" s="27"/>
      <c r="I10" s="18"/>
      <c r="J10" s="21"/>
      <c r="K10" s="3"/>
      <c r="L10" s="3"/>
      <c r="M10" s="3"/>
      <c r="N10" s="3"/>
      <c r="O10" s="2"/>
    </row>
    <row r="11" spans="2:15" x14ac:dyDescent="0.3">
      <c r="B11" s="6" t="s">
        <v>16</v>
      </c>
      <c r="C11" s="6">
        <v>45</v>
      </c>
      <c r="D11" s="38"/>
      <c r="E11" s="9"/>
      <c r="F11" s="7"/>
      <c r="G11" s="9"/>
      <c r="H11" s="28"/>
      <c r="I11" s="40"/>
      <c r="J11" s="21"/>
      <c r="K11" s="3"/>
      <c r="L11" s="3"/>
      <c r="M11" s="3"/>
      <c r="N11" s="3"/>
      <c r="O11" s="2"/>
    </row>
    <row r="12" spans="2:15" x14ac:dyDescent="0.3">
      <c r="B12" s="6" t="s">
        <v>4</v>
      </c>
      <c r="C12" s="6">
        <v>20</v>
      </c>
      <c r="D12" s="38"/>
      <c r="E12" s="9"/>
      <c r="F12" s="7"/>
      <c r="G12" s="9"/>
      <c r="H12" s="28"/>
      <c r="I12" s="16"/>
      <c r="J12" s="21"/>
      <c r="K12" s="3"/>
      <c r="L12" s="3"/>
      <c r="M12" s="3"/>
      <c r="N12" s="3"/>
      <c r="O12" s="2"/>
    </row>
    <row r="13" spans="2:15" x14ac:dyDescent="0.3">
      <c r="B13" s="6" t="s">
        <v>5</v>
      </c>
      <c r="C13" s="6">
        <v>26</v>
      </c>
      <c r="D13" s="38"/>
      <c r="E13" s="9"/>
      <c r="F13" s="9"/>
      <c r="G13" s="7"/>
      <c r="H13" s="15"/>
      <c r="I13" s="17"/>
      <c r="J13" s="21"/>
      <c r="K13" s="3"/>
      <c r="L13" s="3"/>
      <c r="M13" s="3"/>
      <c r="N13" s="3"/>
      <c r="O13" s="2"/>
    </row>
    <row r="14" spans="2:15" x14ac:dyDescent="0.3">
      <c r="B14" s="6" t="s">
        <v>6</v>
      </c>
      <c r="C14" s="23">
        <v>38</v>
      </c>
      <c r="D14" s="24"/>
      <c r="E14" s="24"/>
      <c r="F14" s="24"/>
      <c r="G14" s="24"/>
      <c r="H14" s="30"/>
      <c r="I14" s="18"/>
      <c r="J14" s="21"/>
      <c r="K14" s="3"/>
      <c r="L14" s="3"/>
      <c r="M14" s="3"/>
      <c r="N14" s="3"/>
      <c r="O14" s="2"/>
    </row>
    <row r="15" spans="2:15" ht="15" thickBot="1" x14ac:dyDescent="0.35">
      <c r="B15" s="6" t="s">
        <v>16</v>
      </c>
      <c r="C15" s="6">
        <v>43</v>
      </c>
      <c r="D15" s="7"/>
      <c r="E15" s="7"/>
      <c r="F15" s="7"/>
      <c r="G15" s="7"/>
      <c r="H15" s="7"/>
      <c r="I15" s="40"/>
      <c r="J15" s="22"/>
      <c r="K15" s="3"/>
      <c r="L15" s="3"/>
      <c r="M15" s="3"/>
      <c r="N15" s="3"/>
      <c r="O15" s="2"/>
    </row>
    <row r="16" spans="2:15" ht="35.4" customHeight="1" x14ac:dyDescent="0.3">
      <c r="B16" s="4"/>
      <c r="C16" s="4"/>
      <c r="D16" s="3" t="s">
        <v>12</v>
      </c>
      <c r="E16" s="14"/>
      <c r="F16" s="25"/>
      <c r="G16" s="26"/>
      <c r="H16" s="39"/>
      <c r="I16" s="3"/>
      <c r="J16" s="3"/>
      <c r="K16" s="3"/>
      <c r="L16" s="3"/>
      <c r="M16" s="3"/>
      <c r="N16" s="3"/>
      <c r="O16" s="2"/>
    </row>
    <row r="17" spans="2:15" x14ac:dyDescent="0.3">
      <c r="B17" s="4"/>
      <c r="C17" s="4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2"/>
    </row>
    <row r="18" spans="2:15" x14ac:dyDescent="0.3">
      <c r="B18" s="4"/>
      <c r="C18" s="4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2"/>
    </row>
    <row r="19" spans="2:15" x14ac:dyDescent="0.3"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pans="2:15" x14ac:dyDescent="0.3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</row>
    <row r="21" spans="2:15" x14ac:dyDescent="0.3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</row>
    <row r="22" spans="2:15" x14ac:dyDescent="0.3"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</row>
  </sheetData>
  <pageMargins left="0.7" right="0.7" top="0.78740157499999996" bottom="0.78740157499999996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5F7B90-860A-4217-B6C7-C1167C5ED4DE}">
  <dimension ref="B2:O22"/>
  <sheetViews>
    <sheetView workbookViewId="0">
      <selection activeCell="M30" sqref="M30"/>
    </sheetView>
  </sheetViews>
  <sheetFormatPr baseColWidth="10" defaultRowHeight="14.4" x14ac:dyDescent="0.3"/>
  <cols>
    <col min="2" max="3" width="14.109375" customWidth="1"/>
    <col min="4" max="4" width="25.44140625" customWidth="1"/>
    <col min="9" max="9" width="28.5546875" customWidth="1"/>
    <col min="10" max="10" width="23" customWidth="1"/>
  </cols>
  <sheetData>
    <row r="2" spans="2:15" ht="15" thickBot="1" x14ac:dyDescent="0.35"/>
    <row r="3" spans="2:15" ht="46.2" customHeight="1" x14ac:dyDescent="0.3">
      <c r="B3" s="7" t="s">
        <v>15</v>
      </c>
      <c r="C3" s="7" t="s">
        <v>7</v>
      </c>
      <c r="D3" s="7" t="s">
        <v>21</v>
      </c>
      <c r="E3" s="7" t="s">
        <v>17</v>
      </c>
      <c r="F3" s="7" t="s">
        <v>18</v>
      </c>
      <c r="G3" s="7" t="s">
        <v>19</v>
      </c>
      <c r="H3" s="7" t="s">
        <v>20</v>
      </c>
      <c r="I3" s="15" t="s">
        <v>14</v>
      </c>
      <c r="J3" s="20" t="s">
        <v>13</v>
      </c>
      <c r="K3" s="3"/>
      <c r="L3" s="3"/>
      <c r="M3" s="3"/>
      <c r="N3" s="3"/>
      <c r="O3" s="2"/>
    </row>
    <row r="4" spans="2:15" ht="15" thickBot="1" x14ac:dyDescent="0.35">
      <c r="B4" s="6" t="s">
        <v>4</v>
      </c>
      <c r="C4" s="23">
        <v>12</v>
      </c>
      <c r="D4" s="8"/>
      <c r="E4" s="7"/>
      <c r="F4" s="7"/>
      <c r="G4" s="7"/>
      <c r="H4" s="15"/>
      <c r="I4" s="48">
        <f>IF(B4="I",$E$16,IF(B4="II",$F$16,IF(B4="III",$G$16,$H$16)))</f>
        <v>-11.375</v>
      </c>
      <c r="J4" s="49">
        <f>C4-I4</f>
        <v>23.375</v>
      </c>
      <c r="K4" s="3"/>
      <c r="L4" s="3"/>
      <c r="M4" s="3"/>
      <c r="N4" s="3"/>
      <c r="O4" s="2"/>
    </row>
    <row r="5" spans="2:15" x14ac:dyDescent="0.3">
      <c r="B5" s="31" t="s">
        <v>5</v>
      </c>
      <c r="C5" s="50">
        <v>16</v>
      </c>
      <c r="D5" s="32"/>
      <c r="E5" s="9"/>
      <c r="F5" s="9"/>
      <c r="G5" s="7"/>
      <c r="H5" s="15"/>
      <c r="I5" s="45">
        <f t="shared" ref="I5:I15" si="0">IF(B5="I",$E$16,IF(B5="II",$F$16,IF(B5="III",$G$16,$H$16)))</f>
        <v>-6.375</v>
      </c>
      <c r="J5" s="49">
        <f t="shared" ref="J5:J15" si="1">C5-I5</f>
        <v>22.375</v>
      </c>
      <c r="K5" s="3"/>
      <c r="L5" s="3"/>
      <c r="M5" s="3"/>
      <c r="N5" s="3"/>
      <c r="O5" s="2"/>
    </row>
    <row r="6" spans="2:15" x14ac:dyDescent="0.3">
      <c r="B6" s="31" t="s">
        <v>6</v>
      </c>
      <c r="C6" s="51">
        <v>30</v>
      </c>
      <c r="D6" s="52">
        <f>(0.5*C4+C5+C6+C7+0.5*C8)/4</f>
        <v>23.625</v>
      </c>
      <c r="E6" s="9"/>
      <c r="F6" s="7"/>
      <c r="G6" s="9">
        <f>C6-D6</f>
        <v>6.375</v>
      </c>
      <c r="H6" s="27"/>
      <c r="I6" s="46">
        <f t="shared" si="0"/>
        <v>5.875</v>
      </c>
      <c r="J6" s="49">
        <f t="shared" si="1"/>
        <v>24.125</v>
      </c>
      <c r="K6" s="3"/>
      <c r="L6" s="3"/>
      <c r="M6" s="3"/>
      <c r="N6" s="3"/>
      <c r="O6" s="2"/>
    </row>
    <row r="7" spans="2:15" x14ac:dyDescent="0.3">
      <c r="B7" s="31" t="s">
        <v>16</v>
      </c>
      <c r="C7" s="51">
        <v>35</v>
      </c>
      <c r="D7" s="52">
        <f t="shared" ref="D7:D13" si="2">(0.5*C5+C6+C7+C8+0.5*C9)/4</f>
        <v>24.625</v>
      </c>
      <c r="E7" s="9"/>
      <c r="F7" s="7"/>
      <c r="G7" s="9"/>
      <c r="H7" s="28">
        <f>C7-D7</f>
        <v>10.375</v>
      </c>
      <c r="I7" s="53">
        <f t="shared" si="0"/>
        <v>12.25</v>
      </c>
      <c r="J7" s="49">
        <f t="shared" si="1"/>
        <v>22.75</v>
      </c>
      <c r="K7" s="3"/>
      <c r="L7" s="3"/>
      <c r="M7" s="3"/>
      <c r="N7" s="3"/>
      <c r="O7" s="2"/>
    </row>
    <row r="8" spans="2:15" x14ac:dyDescent="0.3">
      <c r="B8" s="31" t="s">
        <v>4</v>
      </c>
      <c r="C8" s="51">
        <v>15</v>
      </c>
      <c r="D8" s="52">
        <f t="shared" si="2"/>
        <v>25.875</v>
      </c>
      <c r="E8" s="9">
        <f>C8-D8</f>
        <v>-10.875</v>
      </c>
      <c r="F8" s="7"/>
      <c r="G8" s="7"/>
      <c r="H8" s="29"/>
      <c r="I8" s="48">
        <f t="shared" si="0"/>
        <v>-11.375</v>
      </c>
      <c r="J8" s="49">
        <f t="shared" si="1"/>
        <v>26.375</v>
      </c>
      <c r="K8" s="3"/>
      <c r="L8" s="3"/>
      <c r="M8" s="3"/>
      <c r="N8" s="3"/>
      <c r="O8" s="2"/>
    </row>
    <row r="9" spans="2:15" ht="15" thickBot="1" x14ac:dyDescent="0.35">
      <c r="B9" s="31" t="s">
        <v>5</v>
      </c>
      <c r="C9" s="54">
        <v>21</v>
      </c>
      <c r="D9" s="52">
        <f t="shared" si="2"/>
        <v>27.75</v>
      </c>
      <c r="E9" s="9"/>
      <c r="F9" s="9">
        <f>C9-D9</f>
        <v>-6.75</v>
      </c>
      <c r="G9" s="7"/>
      <c r="H9" s="15"/>
      <c r="I9" s="45">
        <f t="shared" si="0"/>
        <v>-6.375</v>
      </c>
      <c r="J9" s="49">
        <f t="shared" si="1"/>
        <v>27.375</v>
      </c>
      <c r="K9" s="3"/>
      <c r="L9" s="3"/>
      <c r="M9" s="3"/>
      <c r="N9" s="3"/>
      <c r="O9" s="2"/>
    </row>
    <row r="10" spans="2:15" x14ac:dyDescent="0.3">
      <c r="B10" s="6" t="s">
        <v>6</v>
      </c>
      <c r="C10" s="55">
        <v>35</v>
      </c>
      <c r="D10" s="52">
        <f t="shared" si="2"/>
        <v>29.625</v>
      </c>
      <c r="E10" s="9"/>
      <c r="F10" s="7"/>
      <c r="G10" s="9">
        <f>C10-D10</f>
        <v>5.375</v>
      </c>
      <c r="H10" s="27"/>
      <c r="I10" s="46">
        <f t="shared" si="0"/>
        <v>5.875</v>
      </c>
      <c r="J10" s="49">
        <f t="shared" si="1"/>
        <v>29.125</v>
      </c>
      <c r="K10" s="3"/>
      <c r="L10" s="3"/>
      <c r="M10" s="3"/>
      <c r="N10" s="3"/>
      <c r="O10" s="2"/>
    </row>
    <row r="11" spans="2:15" x14ac:dyDescent="0.3">
      <c r="B11" s="6" t="s">
        <v>16</v>
      </c>
      <c r="C11" s="6">
        <v>45</v>
      </c>
      <c r="D11" s="52">
        <f t="shared" si="2"/>
        <v>30.875</v>
      </c>
      <c r="E11" s="9"/>
      <c r="F11" s="7"/>
      <c r="G11" s="9"/>
      <c r="H11" s="28">
        <f>C11-D11</f>
        <v>14.125</v>
      </c>
      <c r="I11" s="53">
        <f t="shared" si="0"/>
        <v>12.25</v>
      </c>
      <c r="J11" s="49">
        <f t="shared" si="1"/>
        <v>32.75</v>
      </c>
      <c r="K11" s="3"/>
      <c r="L11" s="3"/>
      <c r="M11" s="3"/>
      <c r="N11" s="3"/>
      <c r="O11" s="2"/>
    </row>
    <row r="12" spans="2:15" x14ac:dyDescent="0.3">
      <c r="B12" s="6" t="s">
        <v>4</v>
      </c>
      <c r="C12" s="6">
        <v>20</v>
      </c>
      <c r="D12" s="52">
        <f t="shared" si="2"/>
        <v>31.875</v>
      </c>
      <c r="E12" s="9">
        <f>C12-D12</f>
        <v>-11.875</v>
      </c>
      <c r="F12" s="7"/>
      <c r="G12" s="9"/>
      <c r="H12" s="28"/>
      <c r="I12" s="48">
        <f t="shared" si="0"/>
        <v>-11.375</v>
      </c>
      <c r="J12" s="49">
        <f t="shared" si="1"/>
        <v>31.375</v>
      </c>
      <c r="K12" s="3"/>
      <c r="L12" s="3"/>
      <c r="M12" s="3"/>
      <c r="N12" s="3"/>
      <c r="O12" s="2"/>
    </row>
    <row r="13" spans="2:15" x14ac:dyDescent="0.3">
      <c r="B13" s="6" t="s">
        <v>5</v>
      </c>
      <c r="C13" s="6">
        <v>26</v>
      </c>
      <c r="D13" s="52">
        <f t="shared" si="2"/>
        <v>32</v>
      </c>
      <c r="E13" s="9"/>
      <c r="F13" s="9">
        <f>C13-D13</f>
        <v>-6</v>
      </c>
      <c r="G13" s="7"/>
      <c r="H13" s="15"/>
      <c r="I13" s="45">
        <f t="shared" si="0"/>
        <v>-6.375</v>
      </c>
      <c r="J13" s="49">
        <f t="shared" si="1"/>
        <v>32.375</v>
      </c>
      <c r="K13" s="3"/>
      <c r="L13" s="3"/>
      <c r="M13" s="3"/>
      <c r="N13" s="3"/>
      <c r="O13" s="2"/>
    </row>
    <row r="14" spans="2:15" x14ac:dyDescent="0.3">
      <c r="B14" s="6" t="s">
        <v>6</v>
      </c>
      <c r="C14" s="23">
        <v>38</v>
      </c>
      <c r="D14" s="24"/>
      <c r="E14" s="24"/>
      <c r="F14" s="24"/>
      <c r="G14" s="24"/>
      <c r="H14" s="30"/>
      <c r="I14" s="46">
        <f t="shared" si="0"/>
        <v>5.875</v>
      </c>
      <c r="J14" s="49">
        <f t="shared" si="1"/>
        <v>32.125</v>
      </c>
      <c r="K14" s="3"/>
      <c r="L14" s="3"/>
      <c r="M14" s="3"/>
      <c r="N14" s="3"/>
      <c r="O14" s="2"/>
    </row>
    <row r="15" spans="2:15" ht="15" thickBot="1" x14ac:dyDescent="0.35">
      <c r="B15" s="6" t="s">
        <v>16</v>
      </c>
      <c r="C15" s="6">
        <v>43</v>
      </c>
      <c r="D15" s="7"/>
      <c r="E15" s="7"/>
      <c r="F15" s="7"/>
      <c r="G15" s="7"/>
      <c r="H15" s="7"/>
      <c r="I15" s="53">
        <f t="shared" si="0"/>
        <v>12.25</v>
      </c>
      <c r="J15" s="56">
        <f t="shared" si="1"/>
        <v>30.75</v>
      </c>
      <c r="K15" s="3"/>
      <c r="L15" s="3"/>
      <c r="M15" s="3"/>
      <c r="N15" s="3"/>
      <c r="O15" s="2"/>
    </row>
    <row r="16" spans="2:15" ht="35.4" customHeight="1" x14ac:dyDescent="0.3">
      <c r="B16" s="4"/>
      <c r="C16" s="4"/>
      <c r="D16" s="3" t="s">
        <v>12</v>
      </c>
      <c r="E16" s="57">
        <f>AVERAGE(E4:E14)</f>
        <v>-11.375</v>
      </c>
      <c r="F16" s="58">
        <f t="shared" ref="F16:H16" si="3">AVERAGE(F4:F14)</f>
        <v>-6.375</v>
      </c>
      <c r="G16" s="59">
        <f t="shared" si="3"/>
        <v>5.875</v>
      </c>
      <c r="H16" s="60">
        <f t="shared" si="3"/>
        <v>12.25</v>
      </c>
      <c r="I16" s="3"/>
      <c r="J16" s="3"/>
      <c r="K16" s="3"/>
      <c r="L16" s="3"/>
      <c r="M16" s="3"/>
      <c r="N16" s="3"/>
      <c r="O16" s="2"/>
    </row>
    <row r="17" spans="2:15" x14ac:dyDescent="0.3">
      <c r="B17" s="4"/>
      <c r="C17" s="4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2"/>
    </row>
    <row r="18" spans="2:15" x14ac:dyDescent="0.3">
      <c r="B18" s="4"/>
      <c r="C18" s="4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2"/>
    </row>
    <row r="19" spans="2:15" x14ac:dyDescent="0.3"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pans="2:15" x14ac:dyDescent="0.3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</row>
    <row r="21" spans="2:15" x14ac:dyDescent="0.3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</row>
    <row r="22" spans="2:15" x14ac:dyDescent="0.3"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</row>
  </sheetData>
  <pageMargins left="0.7" right="0.7" top="0.78740157499999996" bottom="0.78740157499999996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C309FE-1B6E-40C7-9518-4F3C0E5168DB}">
  <dimension ref="B2:N34"/>
  <sheetViews>
    <sheetView tabSelected="1" workbookViewId="0">
      <selection activeCell="L14" sqref="L14"/>
    </sheetView>
  </sheetViews>
  <sheetFormatPr baseColWidth="10" defaultRowHeight="14.4" x14ac:dyDescent="0.3"/>
  <cols>
    <col min="3" max="3" width="14.109375" customWidth="1"/>
    <col min="4" max="4" width="25.33203125" customWidth="1"/>
    <col min="8" max="8" width="28.5546875" customWidth="1"/>
    <col min="9" max="9" width="23" customWidth="1"/>
  </cols>
  <sheetData>
    <row r="2" spans="2:14" ht="15" thickBot="1" x14ac:dyDescent="0.35"/>
    <row r="3" spans="2:14" ht="46.2" customHeight="1" x14ac:dyDescent="0.3">
      <c r="B3" s="7" t="s">
        <v>3</v>
      </c>
      <c r="C3" s="7" t="s">
        <v>7</v>
      </c>
      <c r="D3" s="7" t="s">
        <v>11</v>
      </c>
      <c r="E3" s="7" t="s">
        <v>8</v>
      </c>
      <c r="F3" s="7" t="s">
        <v>9</v>
      </c>
      <c r="G3" s="7" t="s">
        <v>10</v>
      </c>
      <c r="H3" s="15" t="s">
        <v>14</v>
      </c>
      <c r="I3" s="20" t="s">
        <v>13</v>
      </c>
      <c r="J3" s="3"/>
      <c r="K3" s="3"/>
      <c r="L3" s="3"/>
      <c r="M3" s="3"/>
      <c r="N3" s="2"/>
    </row>
    <row r="4" spans="2:14" x14ac:dyDescent="0.3">
      <c r="B4" s="6" t="s">
        <v>4</v>
      </c>
      <c r="C4" s="1">
        <f>Einstieg_1!C3+Einstieg_1!C4+Einstieg_1!C5+Einstieg_1!C6</f>
        <v>263</v>
      </c>
      <c r="D4" s="8"/>
      <c r="E4" s="7"/>
      <c r="F4" s="7"/>
      <c r="G4" s="7"/>
      <c r="H4" s="16"/>
      <c r="I4" s="21"/>
      <c r="J4" s="3"/>
      <c r="K4" s="3"/>
      <c r="L4" s="3"/>
      <c r="M4" s="3"/>
      <c r="N4" s="2"/>
    </row>
    <row r="5" spans="2:14" x14ac:dyDescent="0.3">
      <c r="B5" s="6" t="s">
        <v>5</v>
      </c>
      <c r="C5" s="1">
        <f>Einstieg_1!C7+Einstieg_1!C8+Einstieg_1!C9+Einstieg_1!C10</f>
        <v>202</v>
      </c>
      <c r="D5" s="9"/>
      <c r="E5" s="9"/>
      <c r="F5" s="9"/>
      <c r="G5" s="7"/>
      <c r="H5" s="17"/>
      <c r="I5" s="21"/>
      <c r="J5" s="3"/>
      <c r="K5" s="3"/>
      <c r="L5" s="3"/>
      <c r="M5" s="3"/>
      <c r="N5" s="2"/>
    </row>
    <row r="6" spans="2:14" x14ac:dyDescent="0.3">
      <c r="B6" s="6" t="s">
        <v>6</v>
      </c>
      <c r="C6" s="1">
        <f>Einstieg_1!C11+Einstieg_1!C12+Einstieg_1!C13+Einstieg_1!C14</f>
        <v>262</v>
      </c>
      <c r="D6" s="9"/>
      <c r="E6" s="9"/>
      <c r="F6" s="7"/>
      <c r="G6" s="9"/>
      <c r="H6" s="18"/>
      <c r="I6" s="21"/>
      <c r="J6" s="3"/>
      <c r="K6" s="3"/>
      <c r="L6" s="3"/>
      <c r="M6" s="3"/>
      <c r="N6" s="2"/>
    </row>
    <row r="7" spans="2:14" x14ac:dyDescent="0.3">
      <c r="B7" s="6" t="s">
        <v>4</v>
      </c>
      <c r="C7" s="1">
        <f>Einstieg_1!C15+Einstieg_1!C16+Einstieg_1!C17+Einstieg_1!C18</f>
        <v>275</v>
      </c>
      <c r="D7" s="9"/>
      <c r="E7" s="9"/>
      <c r="F7" s="7"/>
      <c r="G7" s="7"/>
      <c r="H7" s="16"/>
      <c r="I7" s="21"/>
      <c r="J7" s="3"/>
      <c r="K7" s="3"/>
      <c r="L7" s="3"/>
      <c r="M7" s="3"/>
      <c r="N7" s="2"/>
    </row>
    <row r="8" spans="2:14" x14ac:dyDescent="0.3">
      <c r="B8" s="6" t="s">
        <v>5</v>
      </c>
      <c r="C8" s="1">
        <f>Einstieg_1!C19+Einstieg_1!C20+Einstieg_1!C21+Einstieg_1!C22</f>
        <v>219</v>
      </c>
      <c r="D8" s="9"/>
      <c r="E8" s="9"/>
      <c r="F8" s="7"/>
      <c r="G8" s="7"/>
      <c r="H8" s="41"/>
      <c r="I8" s="21"/>
      <c r="J8" s="3"/>
      <c r="K8" s="3"/>
      <c r="L8" s="3"/>
      <c r="M8" s="3"/>
      <c r="N8" s="2"/>
    </row>
    <row r="9" spans="2:14" ht="15" thickBot="1" x14ac:dyDescent="0.35">
      <c r="B9" s="6" t="s">
        <v>6</v>
      </c>
      <c r="C9" s="1">
        <f>Einstieg_1!C23+Einstieg_1!C24+Einstieg_1!C25+Einstieg_1!C26</f>
        <v>274</v>
      </c>
      <c r="D9" s="9"/>
      <c r="E9" s="9"/>
      <c r="F9" s="7"/>
      <c r="G9" s="7"/>
      <c r="H9" s="18"/>
      <c r="I9" s="22"/>
      <c r="J9" s="3"/>
      <c r="K9" s="3"/>
      <c r="L9" s="3"/>
      <c r="M9" s="3"/>
      <c r="N9" s="2"/>
    </row>
    <row r="10" spans="2:14" ht="28.8" x14ac:dyDescent="0.3">
      <c r="B10" s="61"/>
      <c r="C10" s="62"/>
      <c r="D10" s="3" t="s">
        <v>12</v>
      </c>
      <c r="E10" s="14"/>
      <c r="F10" s="25"/>
      <c r="G10" s="26"/>
      <c r="H10" s="63"/>
      <c r="I10" s="63"/>
      <c r="J10" s="3"/>
      <c r="K10" s="3"/>
      <c r="L10" s="3"/>
      <c r="M10" s="3"/>
      <c r="N10" s="2"/>
    </row>
    <row r="11" spans="2:14" x14ac:dyDescent="0.3">
      <c r="B11" s="61"/>
      <c r="C11" s="62"/>
      <c r="D11" s="63"/>
      <c r="E11" s="63"/>
      <c r="F11" s="64"/>
      <c r="G11" s="64"/>
      <c r="H11" s="63"/>
      <c r="I11" s="63"/>
      <c r="J11" s="3"/>
      <c r="K11" s="3"/>
      <c r="L11" s="3"/>
      <c r="M11" s="3"/>
      <c r="N11" s="2"/>
    </row>
    <row r="12" spans="2:14" x14ac:dyDescent="0.3">
      <c r="B12" s="61"/>
      <c r="C12" s="62"/>
      <c r="D12" s="63"/>
      <c r="E12" s="63"/>
      <c r="F12" s="64"/>
      <c r="G12" s="64"/>
      <c r="H12" s="63"/>
      <c r="I12" s="63"/>
      <c r="J12" s="3"/>
      <c r="K12" s="3"/>
      <c r="L12" s="3"/>
      <c r="M12" s="3"/>
      <c r="N12" s="2"/>
    </row>
    <row r="13" spans="2:14" x14ac:dyDescent="0.3">
      <c r="B13" s="61"/>
      <c r="C13" s="62"/>
      <c r="D13" s="63"/>
      <c r="E13" s="63"/>
      <c r="F13" s="64"/>
      <c r="G13" s="64"/>
      <c r="H13" s="63"/>
      <c r="I13" s="63"/>
      <c r="J13" s="3"/>
      <c r="K13" s="3"/>
      <c r="L13" s="3"/>
      <c r="M13" s="3"/>
      <c r="N13" s="2"/>
    </row>
    <row r="14" spans="2:14" x14ac:dyDescent="0.3">
      <c r="B14" s="61"/>
      <c r="C14" s="62"/>
      <c r="D14" s="63"/>
      <c r="E14" s="63"/>
      <c r="F14" s="64"/>
      <c r="G14" s="64"/>
      <c r="H14" s="63"/>
      <c r="I14" s="63"/>
      <c r="J14" s="3"/>
      <c r="K14" s="3"/>
      <c r="L14" s="3"/>
      <c r="M14" s="3"/>
      <c r="N14" s="2"/>
    </row>
    <row r="15" spans="2:14" x14ac:dyDescent="0.3">
      <c r="B15" s="61"/>
      <c r="C15" s="62"/>
      <c r="D15" s="63"/>
      <c r="E15" s="63"/>
      <c r="F15" s="64"/>
      <c r="G15" s="64"/>
      <c r="H15" s="63"/>
      <c r="I15" s="63"/>
      <c r="J15" s="3"/>
      <c r="K15" s="3"/>
      <c r="L15" s="3"/>
      <c r="M15" s="3"/>
      <c r="N15" s="2"/>
    </row>
    <row r="16" spans="2:14" x14ac:dyDescent="0.3">
      <c r="B16" s="61"/>
      <c r="C16" s="62"/>
      <c r="D16" s="63"/>
      <c r="E16" s="63"/>
      <c r="F16" s="64"/>
      <c r="G16" s="64"/>
      <c r="H16" s="63"/>
      <c r="I16" s="63"/>
      <c r="J16" s="3"/>
      <c r="K16" s="3"/>
      <c r="L16" s="3"/>
      <c r="M16" s="3"/>
      <c r="N16" s="2"/>
    </row>
    <row r="17" spans="2:14" x14ac:dyDescent="0.3">
      <c r="B17" s="61"/>
      <c r="C17" s="62"/>
      <c r="D17" s="63"/>
      <c r="E17" s="63"/>
      <c r="F17" s="64"/>
      <c r="G17" s="64"/>
      <c r="H17" s="63"/>
      <c r="I17" s="63"/>
      <c r="J17" s="3"/>
      <c r="K17" s="3"/>
      <c r="L17" s="3"/>
      <c r="M17" s="3"/>
      <c r="N17" s="2"/>
    </row>
    <row r="18" spans="2:14" x14ac:dyDescent="0.3">
      <c r="B18" s="61"/>
      <c r="C18" s="62"/>
      <c r="D18" s="63"/>
      <c r="E18" s="63"/>
      <c r="F18" s="64"/>
      <c r="G18" s="64"/>
      <c r="H18" s="63"/>
      <c r="I18" s="63"/>
      <c r="J18" s="3"/>
      <c r="K18" s="3"/>
      <c r="L18" s="3"/>
      <c r="M18" s="3"/>
      <c r="N18" s="2"/>
    </row>
    <row r="19" spans="2:14" x14ac:dyDescent="0.3">
      <c r="B19" s="61"/>
      <c r="C19" s="62"/>
      <c r="D19" s="63"/>
      <c r="E19" s="63"/>
      <c r="F19" s="64"/>
      <c r="G19" s="64"/>
      <c r="H19" s="63"/>
      <c r="I19" s="63"/>
      <c r="J19" s="3"/>
      <c r="K19" s="3"/>
      <c r="L19" s="3"/>
      <c r="M19" s="3"/>
      <c r="N19" s="2"/>
    </row>
    <row r="20" spans="2:14" x14ac:dyDescent="0.3">
      <c r="B20" s="61"/>
      <c r="C20" s="62"/>
      <c r="D20" s="63"/>
      <c r="E20" s="63"/>
      <c r="F20" s="64"/>
      <c r="G20" s="64"/>
      <c r="H20" s="63"/>
      <c r="I20" s="63"/>
      <c r="J20" s="3"/>
      <c r="K20" s="3"/>
      <c r="L20" s="3"/>
      <c r="M20" s="3"/>
      <c r="N20" s="2"/>
    </row>
    <row r="21" spans="2:14" x14ac:dyDescent="0.3">
      <c r="B21" s="61"/>
      <c r="C21" s="62"/>
      <c r="D21" s="63"/>
      <c r="E21" s="63"/>
      <c r="F21" s="64"/>
      <c r="G21" s="64"/>
      <c r="H21" s="63"/>
      <c r="I21" s="63"/>
      <c r="J21" s="3"/>
      <c r="K21" s="3"/>
      <c r="L21" s="3"/>
      <c r="M21" s="3"/>
      <c r="N21" s="2"/>
    </row>
    <row r="22" spans="2:14" x14ac:dyDescent="0.3">
      <c r="B22" s="61"/>
      <c r="C22" s="62"/>
      <c r="D22" s="63"/>
      <c r="E22" s="63"/>
      <c r="F22" s="64"/>
      <c r="G22" s="64"/>
      <c r="H22" s="63"/>
      <c r="I22" s="63"/>
      <c r="J22" s="3"/>
      <c r="K22" s="3"/>
      <c r="L22" s="3"/>
      <c r="M22" s="3"/>
      <c r="N22" s="2"/>
    </row>
    <row r="23" spans="2:14" x14ac:dyDescent="0.3">
      <c r="B23" s="61"/>
      <c r="C23" s="62"/>
      <c r="D23" s="63"/>
      <c r="E23" s="63"/>
      <c r="F23" s="63"/>
      <c r="G23" s="64"/>
      <c r="H23" s="63"/>
      <c r="I23" s="63"/>
      <c r="J23" s="3"/>
      <c r="K23" s="3"/>
      <c r="L23" s="3"/>
      <c r="M23" s="3"/>
      <c r="N23" s="2"/>
    </row>
    <row r="24" spans="2:14" x14ac:dyDescent="0.3">
      <c r="B24" s="61"/>
      <c r="C24" s="62"/>
      <c r="D24" s="63"/>
      <c r="E24" s="63"/>
      <c r="F24" s="64"/>
      <c r="G24" s="63"/>
      <c r="H24" s="63"/>
      <c r="I24" s="63"/>
      <c r="J24" s="3"/>
      <c r="K24" s="3"/>
      <c r="L24" s="3"/>
      <c r="M24" s="3"/>
      <c r="N24" s="2"/>
    </row>
    <row r="25" spans="2:14" x14ac:dyDescent="0.3">
      <c r="B25" s="61"/>
      <c r="C25" s="62"/>
      <c r="D25" s="63"/>
      <c r="E25" s="63"/>
      <c r="F25" s="64"/>
      <c r="G25" s="63"/>
      <c r="H25" s="63"/>
      <c r="I25" s="63"/>
      <c r="J25" s="3"/>
      <c r="K25" s="3"/>
      <c r="L25" s="3"/>
      <c r="M25" s="3"/>
      <c r="N25" s="2"/>
    </row>
    <row r="26" spans="2:14" x14ac:dyDescent="0.3">
      <c r="B26" s="61"/>
      <c r="C26" s="62"/>
      <c r="D26" s="63"/>
      <c r="E26" s="63"/>
      <c r="F26" s="63"/>
      <c r="G26" s="64"/>
      <c r="H26" s="63"/>
      <c r="I26" s="63"/>
      <c r="J26" s="3"/>
      <c r="K26" s="3"/>
      <c r="L26" s="3"/>
      <c r="M26" s="3"/>
      <c r="N26" s="2"/>
    </row>
    <row r="27" spans="2:14" x14ac:dyDescent="0.3">
      <c r="B27" s="61"/>
      <c r="C27" s="62"/>
      <c r="D27" s="64"/>
      <c r="E27" s="64"/>
      <c r="F27" s="64"/>
      <c r="G27" s="64"/>
      <c r="H27" s="63"/>
      <c r="I27" s="63"/>
      <c r="J27" s="3"/>
      <c r="K27" s="3"/>
      <c r="L27" s="3"/>
      <c r="M27" s="3"/>
      <c r="N27" s="2"/>
    </row>
    <row r="28" spans="2:14" ht="35.4" customHeight="1" x14ac:dyDescent="0.3">
      <c r="B28" s="4"/>
      <c r="C28" s="4"/>
      <c r="H28" s="3"/>
      <c r="I28" s="3"/>
      <c r="J28" s="3"/>
      <c r="K28" s="3"/>
      <c r="L28" s="3"/>
      <c r="M28" s="3"/>
      <c r="N28" s="2"/>
    </row>
    <row r="29" spans="2:14" x14ac:dyDescent="0.3">
      <c r="B29" s="4"/>
      <c r="C29" s="4"/>
      <c r="D29" s="3"/>
      <c r="E29" s="3"/>
      <c r="F29" s="3"/>
      <c r="G29" s="3"/>
      <c r="H29" s="3"/>
      <c r="I29" s="3"/>
      <c r="J29" s="3"/>
      <c r="K29" s="3"/>
      <c r="L29" s="3"/>
      <c r="M29" s="3"/>
      <c r="N29" s="2"/>
    </row>
    <row r="30" spans="2:14" x14ac:dyDescent="0.3">
      <c r="B30" s="4"/>
      <c r="C30" s="4"/>
      <c r="D30" s="3"/>
      <c r="E30" s="3"/>
      <c r="F30" s="3"/>
      <c r="G30" s="3"/>
      <c r="H30" s="3"/>
      <c r="I30" s="3"/>
      <c r="J30" s="3"/>
      <c r="K30" s="3"/>
      <c r="L30" s="3"/>
      <c r="M30" s="3"/>
      <c r="N30" s="2"/>
    </row>
    <row r="31" spans="2:14" x14ac:dyDescent="0.3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</row>
    <row r="32" spans="2:14" x14ac:dyDescent="0.3"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</row>
    <row r="33" spans="2:12" x14ac:dyDescent="0.3"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</row>
    <row r="34" spans="2:12" x14ac:dyDescent="0.3"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</row>
  </sheetData>
  <pageMargins left="0.7" right="0.7" top="0.78740157499999996" bottom="0.78740157499999996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DC7387-81AB-4872-A068-A1E83A813DEB}">
  <dimension ref="B2:J34"/>
  <sheetViews>
    <sheetView topLeftCell="A7" workbookViewId="0">
      <selection activeCell="N27" sqref="N27"/>
    </sheetView>
  </sheetViews>
  <sheetFormatPr baseColWidth="10" defaultRowHeight="14.4" x14ac:dyDescent="0.3"/>
  <cols>
    <col min="3" max="3" width="18.33203125" customWidth="1"/>
    <col min="4" max="4" width="22.88671875" customWidth="1"/>
    <col min="8" max="8" width="23.6640625" customWidth="1"/>
    <col min="9" max="9" width="22.6640625" customWidth="1"/>
  </cols>
  <sheetData>
    <row r="2" spans="2:10" ht="15" thickBot="1" x14ac:dyDescent="0.35"/>
    <row r="3" spans="2:10" ht="43.2" x14ac:dyDescent="0.3">
      <c r="B3" s="7" t="s">
        <v>3</v>
      </c>
      <c r="C3" s="7" t="s">
        <v>7</v>
      </c>
      <c r="D3" s="7" t="s">
        <v>11</v>
      </c>
      <c r="E3" s="7" t="s">
        <v>8</v>
      </c>
      <c r="F3" s="7" t="s">
        <v>9</v>
      </c>
      <c r="G3" s="7" t="s">
        <v>10</v>
      </c>
      <c r="H3" s="15" t="s">
        <v>14</v>
      </c>
      <c r="I3" s="20" t="s">
        <v>13</v>
      </c>
      <c r="J3" s="3"/>
    </row>
    <row r="4" spans="2:10" x14ac:dyDescent="0.3">
      <c r="B4" s="6" t="s">
        <v>4</v>
      </c>
      <c r="C4" s="1">
        <f>Einstieg_tertial!C3</f>
        <v>75</v>
      </c>
      <c r="D4" s="8"/>
      <c r="E4" s="7"/>
      <c r="F4" s="7"/>
      <c r="G4" s="7"/>
      <c r="H4" s="10"/>
      <c r="I4" s="21"/>
      <c r="J4" s="3"/>
    </row>
    <row r="5" spans="2:10" x14ac:dyDescent="0.3">
      <c r="B5" s="6" t="s">
        <v>5</v>
      </c>
      <c r="C5" s="1">
        <f>Einstieg_tertial!C4</f>
        <v>60</v>
      </c>
      <c r="D5" s="9"/>
      <c r="E5" s="9"/>
      <c r="F5" s="9"/>
      <c r="G5" s="7"/>
      <c r="H5" s="17"/>
      <c r="I5" s="21"/>
      <c r="J5" s="3"/>
    </row>
    <row r="6" spans="2:10" x14ac:dyDescent="0.3">
      <c r="B6" s="6" t="s">
        <v>6</v>
      </c>
      <c r="C6" s="1">
        <f>Einstieg_tertial!C5</f>
        <v>67</v>
      </c>
      <c r="D6" s="9"/>
      <c r="E6" s="9"/>
      <c r="F6" s="7"/>
      <c r="G6" s="9"/>
      <c r="H6" s="18"/>
      <c r="I6" s="21"/>
      <c r="J6" s="3"/>
    </row>
    <row r="7" spans="2:10" x14ac:dyDescent="0.3">
      <c r="B7" s="6" t="s">
        <v>4</v>
      </c>
      <c r="C7" s="1">
        <f>Einstieg_tertial!C6</f>
        <v>80</v>
      </c>
      <c r="D7" s="9"/>
      <c r="E7" s="9"/>
      <c r="F7" s="7"/>
      <c r="G7" s="7"/>
      <c r="H7" s="10"/>
      <c r="I7" s="21"/>
      <c r="J7" s="3"/>
    </row>
    <row r="8" spans="2:10" x14ac:dyDescent="0.3">
      <c r="B8" s="6" t="s">
        <v>5</v>
      </c>
      <c r="C8" s="1">
        <f>Einstieg_tertial!C7</f>
        <v>52</v>
      </c>
      <c r="D8" s="9"/>
      <c r="E8" s="9"/>
      <c r="F8" s="7"/>
      <c r="G8" s="7"/>
      <c r="H8" s="41"/>
      <c r="I8" s="21"/>
      <c r="J8" s="3"/>
    </row>
    <row r="9" spans="2:10" x14ac:dyDescent="0.3">
      <c r="B9" s="6" t="s">
        <v>6</v>
      </c>
      <c r="C9" s="1">
        <f>Einstieg_tertial!C8</f>
        <v>68</v>
      </c>
      <c r="D9" s="9"/>
      <c r="E9" s="9"/>
      <c r="F9" s="7"/>
      <c r="G9" s="7"/>
      <c r="H9" s="42"/>
      <c r="I9" s="21"/>
      <c r="J9" s="3"/>
    </row>
    <row r="10" spans="2:10" x14ac:dyDescent="0.3">
      <c r="B10" s="6" t="s">
        <v>4</v>
      </c>
      <c r="C10" s="1">
        <f>Einstieg_tertial!C9</f>
        <v>78</v>
      </c>
      <c r="D10" s="9"/>
      <c r="E10" s="9"/>
      <c r="F10" s="7"/>
      <c r="G10" s="7"/>
      <c r="H10" s="10"/>
      <c r="I10" s="21"/>
      <c r="J10" s="3"/>
    </row>
    <row r="11" spans="2:10" x14ac:dyDescent="0.3">
      <c r="B11" s="6" t="s">
        <v>5</v>
      </c>
      <c r="C11" s="1">
        <f>Einstieg_tertial!C10</f>
        <v>55</v>
      </c>
      <c r="D11" s="9"/>
      <c r="E11" s="9"/>
      <c r="F11" s="7"/>
      <c r="G11" s="7"/>
      <c r="H11" s="41"/>
      <c r="I11" s="21"/>
      <c r="J11" s="3"/>
    </row>
    <row r="12" spans="2:10" x14ac:dyDescent="0.3">
      <c r="B12" s="6" t="s">
        <v>6</v>
      </c>
      <c r="C12" s="1">
        <f>Einstieg_tertial!C11</f>
        <v>65</v>
      </c>
      <c r="D12" s="9"/>
      <c r="E12" s="9"/>
      <c r="F12" s="7"/>
      <c r="G12" s="7"/>
      <c r="H12" s="42"/>
      <c r="I12" s="21"/>
      <c r="J12" s="3"/>
    </row>
    <row r="13" spans="2:10" x14ac:dyDescent="0.3">
      <c r="B13" s="6" t="s">
        <v>4</v>
      </c>
      <c r="C13" s="1">
        <f>Einstieg_tertial!C12</f>
        <v>74</v>
      </c>
      <c r="D13" s="9"/>
      <c r="E13" s="9"/>
      <c r="F13" s="7"/>
      <c r="G13" s="7"/>
      <c r="H13" s="19"/>
      <c r="I13" s="21"/>
      <c r="J13" s="3"/>
    </row>
    <row r="14" spans="2:10" x14ac:dyDescent="0.3">
      <c r="B14" s="6" t="s">
        <v>5</v>
      </c>
      <c r="C14" s="1">
        <f>Einstieg_tertial!C13</f>
        <v>58</v>
      </c>
      <c r="D14" s="9"/>
      <c r="E14" s="9"/>
      <c r="F14" s="7"/>
      <c r="G14" s="7"/>
      <c r="H14" s="41"/>
      <c r="I14" s="21"/>
      <c r="J14" s="3"/>
    </row>
    <row r="15" spans="2:10" x14ac:dyDescent="0.3">
      <c r="B15" s="6" t="s">
        <v>6</v>
      </c>
      <c r="C15" s="1">
        <f>Einstieg_tertial!C14</f>
        <v>66</v>
      </c>
      <c r="D15" s="9"/>
      <c r="E15" s="9"/>
      <c r="F15" s="7"/>
      <c r="G15" s="7"/>
      <c r="H15" s="42"/>
      <c r="I15" s="21"/>
      <c r="J15" s="3"/>
    </row>
    <row r="16" spans="2:10" x14ac:dyDescent="0.3">
      <c r="B16" s="6" t="s">
        <v>4</v>
      </c>
      <c r="C16" s="1">
        <f>Einstieg_tertial!C15</f>
        <v>78</v>
      </c>
      <c r="D16" s="9"/>
      <c r="E16" s="9"/>
      <c r="F16" s="7"/>
      <c r="G16" s="7"/>
      <c r="H16" s="19"/>
      <c r="I16" s="21"/>
      <c r="J16" s="3"/>
    </row>
    <row r="17" spans="2:10" x14ac:dyDescent="0.3">
      <c r="B17" s="6" t="s">
        <v>5</v>
      </c>
      <c r="C17" s="1">
        <f>Einstieg_tertial!C16</f>
        <v>56</v>
      </c>
      <c r="D17" s="9"/>
      <c r="E17" s="9"/>
      <c r="F17" s="7"/>
      <c r="G17" s="7"/>
      <c r="H17" s="41"/>
      <c r="I17" s="21"/>
      <c r="J17" s="3"/>
    </row>
    <row r="18" spans="2:10" x14ac:dyDescent="0.3">
      <c r="B18" s="6" t="s">
        <v>6</v>
      </c>
      <c r="C18" s="1">
        <f>Einstieg_tertial!C17</f>
        <v>68</v>
      </c>
      <c r="D18" s="9"/>
      <c r="E18" s="9"/>
      <c r="F18" s="7"/>
      <c r="G18" s="7"/>
      <c r="H18" s="42"/>
      <c r="I18" s="21"/>
      <c r="J18" s="3"/>
    </row>
    <row r="19" spans="2:10" x14ac:dyDescent="0.3">
      <c r="B19" s="6" t="s">
        <v>4</v>
      </c>
      <c r="C19" s="1">
        <f>Einstieg_tertial!C18</f>
        <v>72</v>
      </c>
      <c r="D19" s="9"/>
      <c r="E19" s="9"/>
      <c r="F19" s="7"/>
      <c r="G19" s="7"/>
      <c r="H19" s="19"/>
      <c r="I19" s="21"/>
      <c r="J19" s="3"/>
    </row>
    <row r="20" spans="2:10" x14ac:dyDescent="0.3">
      <c r="B20" s="6" t="s">
        <v>5</v>
      </c>
      <c r="C20" s="1">
        <f>Einstieg_tertial!C19</f>
        <v>57</v>
      </c>
      <c r="D20" s="9"/>
      <c r="E20" s="9"/>
      <c r="F20" s="7"/>
      <c r="G20" s="7"/>
      <c r="H20" s="41"/>
      <c r="I20" s="21"/>
      <c r="J20" s="3"/>
    </row>
    <row r="21" spans="2:10" x14ac:dyDescent="0.3">
      <c r="B21" s="6" t="s">
        <v>6</v>
      </c>
      <c r="C21" s="1">
        <f>Einstieg_tertial!C20</f>
        <v>60</v>
      </c>
      <c r="D21" s="9"/>
      <c r="E21" s="9"/>
      <c r="F21" s="7"/>
      <c r="G21" s="7"/>
      <c r="H21" s="42"/>
      <c r="I21" s="21"/>
      <c r="J21" s="3"/>
    </row>
    <row r="22" spans="2:10" x14ac:dyDescent="0.3">
      <c r="B22" s="6" t="s">
        <v>4</v>
      </c>
      <c r="C22" s="1">
        <f>Einstieg_tertial!C21</f>
        <v>75</v>
      </c>
      <c r="D22" s="9"/>
      <c r="E22" s="9"/>
      <c r="F22" s="7"/>
      <c r="G22" s="7"/>
      <c r="H22" s="19"/>
      <c r="I22" s="21"/>
      <c r="J22" s="3"/>
    </row>
    <row r="23" spans="2:10" x14ac:dyDescent="0.3">
      <c r="B23" s="6" t="s">
        <v>5</v>
      </c>
      <c r="C23" s="1">
        <f>Einstieg_tertial!C22</f>
        <v>52</v>
      </c>
      <c r="D23" s="9"/>
      <c r="E23" s="9"/>
      <c r="F23" s="9"/>
      <c r="G23" s="7"/>
      <c r="H23" s="17"/>
      <c r="I23" s="21"/>
      <c r="J23" s="3"/>
    </row>
    <row r="24" spans="2:10" x14ac:dyDescent="0.3">
      <c r="B24" s="6" t="s">
        <v>6</v>
      </c>
      <c r="C24" s="1">
        <f>Einstieg_tertial!C23</f>
        <v>62</v>
      </c>
      <c r="D24" s="9"/>
      <c r="E24" s="9"/>
      <c r="F24" s="7"/>
      <c r="G24" s="9"/>
      <c r="H24" s="18"/>
      <c r="I24" s="21"/>
      <c r="J24" s="3"/>
    </row>
    <row r="25" spans="2:10" x14ac:dyDescent="0.3">
      <c r="B25" s="6" t="s">
        <v>4</v>
      </c>
      <c r="C25" s="1">
        <f>Einstieg_tertial!C24</f>
        <v>74</v>
      </c>
      <c r="D25" s="9"/>
      <c r="E25" s="9"/>
      <c r="F25" s="7"/>
      <c r="G25" s="9"/>
      <c r="H25" s="19"/>
      <c r="I25" s="21"/>
      <c r="J25" s="3"/>
    </row>
    <row r="26" spans="2:10" x14ac:dyDescent="0.3">
      <c r="B26" s="6" t="s">
        <v>5</v>
      </c>
      <c r="C26" s="1">
        <f>Einstieg_tertial!C25</f>
        <v>54</v>
      </c>
      <c r="D26" s="9"/>
      <c r="E26" s="9"/>
      <c r="F26" s="9"/>
      <c r="G26" s="7"/>
      <c r="H26" s="17"/>
      <c r="I26" s="21"/>
      <c r="J26" s="3"/>
    </row>
    <row r="27" spans="2:10" ht="15" thickBot="1" x14ac:dyDescent="0.35">
      <c r="B27" s="6" t="s">
        <v>6</v>
      </c>
      <c r="C27" s="1">
        <f>Einstieg_tertial!C26</f>
        <v>62</v>
      </c>
      <c r="D27" s="7"/>
      <c r="E27" s="7"/>
      <c r="F27" s="7"/>
      <c r="G27" s="7"/>
      <c r="H27" s="18"/>
      <c r="I27" s="22"/>
      <c r="J27" s="3"/>
    </row>
    <row r="28" spans="2:10" ht="28.8" x14ac:dyDescent="0.3">
      <c r="B28" s="4"/>
      <c r="C28" s="4"/>
      <c r="D28" s="3" t="s">
        <v>12</v>
      </c>
      <c r="E28" s="10"/>
      <c r="F28" s="11"/>
      <c r="G28" s="12"/>
      <c r="H28" s="3"/>
      <c r="I28" s="3"/>
      <c r="J28" s="3"/>
    </row>
    <row r="29" spans="2:10" x14ac:dyDescent="0.3">
      <c r="B29" s="4"/>
      <c r="C29" s="4"/>
      <c r="D29" s="3"/>
      <c r="E29" s="3"/>
      <c r="F29" s="3"/>
      <c r="G29" s="3"/>
      <c r="H29" s="3"/>
      <c r="I29" s="3"/>
      <c r="J29" s="3"/>
    </row>
    <row r="30" spans="2:10" x14ac:dyDescent="0.3">
      <c r="B30" s="4"/>
      <c r="C30" s="4"/>
      <c r="D30" s="3"/>
      <c r="E30" s="3"/>
      <c r="F30" s="3"/>
      <c r="G30" s="3"/>
      <c r="H30" s="3"/>
      <c r="I30" s="3"/>
      <c r="J30" s="3"/>
    </row>
    <row r="31" spans="2:10" x14ac:dyDescent="0.3">
      <c r="B31" s="5"/>
      <c r="C31" s="5"/>
      <c r="D31" s="5"/>
      <c r="E31" s="5"/>
      <c r="F31" s="5"/>
      <c r="G31" s="5"/>
      <c r="H31" s="5"/>
      <c r="I31" s="5"/>
      <c r="J31" s="5"/>
    </row>
    <row r="32" spans="2:10" x14ac:dyDescent="0.3">
      <c r="B32" s="5"/>
      <c r="C32" s="5"/>
      <c r="D32" s="5"/>
      <c r="E32" s="5"/>
      <c r="F32" s="5"/>
      <c r="G32" s="5"/>
      <c r="H32" s="5"/>
      <c r="I32" s="5"/>
      <c r="J32" s="5"/>
    </row>
    <row r="33" spans="2:10" x14ac:dyDescent="0.3">
      <c r="B33" s="5"/>
      <c r="C33" s="5"/>
      <c r="D33" s="5"/>
      <c r="E33" s="5"/>
      <c r="F33" s="5"/>
      <c r="G33" s="5"/>
      <c r="H33" s="5"/>
      <c r="I33" s="5"/>
      <c r="J33" s="5"/>
    </row>
    <row r="34" spans="2:10" x14ac:dyDescent="0.3">
      <c r="B34" s="5"/>
      <c r="C34" s="5"/>
      <c r="D34" s="5"/>
      <c r="E34" s="5"/>
      <c r="F34" s="5"/>
      <c r="G34" s="5"/>
      <c r="H34" s="5"/>
      <c r="I34" s="5"/>
      <c r="J34" s="5"/>
    </row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12</vt:i4>
      </vt:variant>
    </vt:vector>
  </HeadingPairs>
  <TitlesOfParts>
    <vt:vector size="12" baseType="lpstr">
      <vt:lpstr>Einstieg_1</vt:lpstr>
      <vt:lpstr>Einstieg_tertial</vt:lpstr>
      <vt:lpstr>Einstieg_quartal</vt:lpstr>
      <vt:lpstr>Tertial_Vorlage</vt:lpstr>
      <vt:lpstr>Tertial_Vorlage_Loes</vt:lpstr>
      <vt:lpstr>Quartal_Vorlage</vt:lpstr>
      <vt:lpstr>Quartal_Vorlage_Loes</vt:lpstr>
      <vt:lpstr>Tertial_Uebung_einstieg_1</vt:lpstr>
      <vt:lpstr>Tertial_Uebung_einstieg_tertial</vt:lpstr>
      <vt:lpstr>Quartal_Uebung_einstieg_1</vt:lpstr>
      <vt:lpstr>Quartal_Uebung_einstieg_quartal</vt:lpstr>
      <vt:lpstr>Tabelle3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Jürgen Meisel</dc:creator>
  <cp:lastModifiedBy>Jürgen Meisel</cp:lastModifiedBy>
  <dcterms:created xsi:type="dcterms:W3CDTF">2020-05-26T11:54:30Z</dcterms:created>
  <dcterms:modified xsi:type="dcterms:W3CDTF">2020-05-28T08:19:10Z</dcterms:modified>
</cp:coreProperties>
</file>